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F5_EAID" sheetId="1" r:id="rId1"/>
  </sheets>
  <definedNames>
    <definedName name="_xlnm.Print_Titles" localSheetId="0">F5_EAID!$2:$9</definedName>
  </definedNames>
  <calcPr calcId="124519" fullCalcOnLoad="1"/>
</workbook>
</file>

<file path=xl/calcChain.xml><?xml version="1.0" encoding="utf-8"?>
<calcChain xmlns="http://schemas.openxmlformats.org/spreadsheetml/2006/main">
  <c r="H71" i="1"/>
  <c r="H77"/>
  <c r="H76"/>
  <c r="E71"/>
  <c r="E77"/>
  <c r="E78"/>
  <c r="E76"/>
  <c r="E65"/>
  <c r="E66"/>
  <c r="E64"/>
  <c r="E63"/>
  <c r="E62"/>
  <c r="E59"/>
  <c r="E60"/>
  <c r="E57"/>
  <c r="E61"/>
  <c r="E58"/>
  <c r="E50"/>
  <c r="E51"/>
  <c r="E52"/>
  <c r="E53"/>
  <c r="E54"/>
  <c r="E55"/>
  <c r="E56"/>
  <c r="E49"/>
  <c r="E41"/>
  <c r="E40"/>
  <c r="E38"/>
  <c r="E37"/>
  <c r="E32"/>
  <c r="E33"/>
  <c r="E34"/>
  <c r="E35"/>
  <c r="E36"/>
  <c r="E31"/>
  <c r="E30"/>
  <c r="E20"/>
  <c r="E21"/>
  <c r="E22"/>
  <c r="E23"/>
  <c r="E24"/>
  <c r="E25"/>
  <c r="E26"/>
  <c r="E27"/>
  <c r="E28"/>
  <c r="E29"/>
  <c r="E19"/>
  <c r="E12"/>
  <c r="E13"/>
  <c r="E14"/>
  <c r="E15"/>
  <c r="E16"/>
  <c r="E17"/>
  <c r="E11"/>
  <c r="H66"/>
  <c r="H65"/>
  <c r="H64"/>
  <c r="H63"/>
  <c r="H62"/>
  <c r="H61"/>
  <c r="H57"/>
  <c r="H60"/>
  <c r="H59"/>
  <c r="H58"/>
  <c r="H50"/>
  <c r="H51"/>
  <c r="H48"/>
  <c r="H52"/>
  <c r="H53"/>
  <c r="H54"/>
  <c r="H55"/>
  <c r="H56"/>
  <c r="H49"/>
  <c r="H41"/>
  <c r="H40"/>
  <c r="H38"/>
  <c r="H37"/>
  <c r="H32"/>
  <c r="H33"/>
  <c r="H34"/>
  <c r="H35"/>
  <c r="H36"/>
  <c r="H31"/>
  <c r="H20"/>
  <c r="H21"/>
  <c r="H22"/>
  <c r="H23"/>
  <c r="H24"/>
  <c r="H25"/>
  <c r="H26"/>
  <c r="H27"/>
  <c r="H28"/>
  <c r="H29"/>
  <c r="H19"/>
  <c r="H12"/>
  <c r="H13"/>
  <c r="H14"/>
  <c r="H15"/>
  <c r="H16"/>
  <c r="H17"/>
  <c r="H11"/>
  <c r="D78"/>
  <c r="F78"/>
  <c r="G78"/>
  <c r="C78"/>
  <c r="D70"/>
  <c r="E70"/>
  <c r="F70"/>
  <c r="G70"/>
  <c r="H70"/>
  <c r="C70"/>
  <c r="D62"/>
  <c r="F62"/>
  <c r="G62"/>
  <c r="D57"/>
  <c r="F57"/>
  <c r="G57"/>
  <c r="D48"/>
  <c r="F48"/>
  <c r="G48"/>
  <c r="C62"/>
  <c r="C57"/>
  <c r="C48"/>
  <c r="D39"/>
  <c r="F39"/>
  <c r="G39"/>
  <c r="D37"/>
  <c r="F37"/>
  <c r="G37"/>
  <c r="D30"/>
  <c r="F30"/>
  <c r="G30"/>
  <c r="D18"/>
  <c r="F18"/>
  <c r="G18"/>
  <c r="C39"/>
  <c r="C37"/>
  <c r="C30"/>
  <c r="C18"/>
  <c r="C43"/>
  <c r="E48"/>
  <c r="H78"/>
  <c r="E68"/>
  <c r="G68"/>
  <c r="F68"/>
  <c r="D68"/>
  <c r="H68"/>
  <c r="C68"/>
  <c r="C73"/>
  <c r="G43"/>
  <c r="H39"/>
  <c r="E39"/>
  <c r="D43"/>
  <c r="H30"/>
  <c r="F43"/>
  <c r="H18"/>
  <c r="E18"/>
  <c r="G73"/>
  <c r="F73"/>
  <c r="D73"/>
  <c r="E43"/>
  <c r="E73"/>
  <c r="H43"/>
  <c r="H73"/>
</calcChain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<sst xmlns="http://schemas.openxmlformats.org/spreadsheetml/2006/main" count="76" uniqueCount="76">
  <si>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</si>
  <si>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</si>
  <si>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</si>
  <si>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</si>
  <si>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</si>
  <si>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</si>
  <si>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</si>
  <si>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</si>
  <si>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</si>
  <si>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</si>
  <si>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</si>
  <si>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</si>
  <si>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</si>
  <si>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</si>
  <si>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</si>
  <si>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</si>
  <si>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</si>
  <si>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</si>
  <si>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</si>
  <si>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</si>
  <si>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</si>
  <si>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</si>
  <si>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</si>
  <si>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</si>
  <si>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</si>
  <si>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</si>
  <si>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</si>
  <si>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</si>
  <si>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</si>
  <si>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</si>
  <si>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</si>
  <si>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</si>
  <si>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</si>
  <si>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</si>
  <si>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</si>
  <si>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</si>
  <si>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</si>
  <si>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</si>
  <si>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</si>
  <si>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</si>
  <si>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</si>
  <si>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</si>
  <si>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</si>
  <si>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</si>
  <si>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</si>
  <si>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</si>
  <si>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</si>
  <si>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</si>
  <si>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</si>
  <si>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</si>
  <si>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</si>
  <si>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</si>
  <si>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</si>
  <si>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</si>
  <si>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</si>
  <si>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</si>
  <si>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</si>
  <si>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</si>
  <si>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</si>
  <si>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</si>
  <si>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</si>
  <si>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</si>
  <si>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</si>
  <si>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</si>
  <si>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</si>
  <si>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</si>
  <si>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</si>
  <si>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</si>
  <si>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</si>
  <si>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</si>
  <si>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</si>
  <si>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</si>
  <si>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</si>
  <si>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Hopelchén (a)</t>
  </si>
  <si>
    <t>Del 1 de Enero al 30 de Septiembre de 2021 (b)</t>
  </si>
  <si>
    <t>Tercer Trimestre 2021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</si>
</sst>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3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4" fontId="1" fillId="0" borderId="9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/>
    <xf numFmtId="164" fontId="1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9"/>
  <sheetViews>
    <sheetView tabSelected="1" workbookViewId="0">
      <pane ySplit="9" topLeftCell="A10" activePane="bottomLeft" state="frozen"/>
      <selection pane="bottomLeft" activeCell="L12" sqref="L12"/>
    </sheetView>
  </sheetViews>
  <sheetFormatPr baseColWidth="10" defaultColWidth="11" defaultRowHeight="12.75"/>
  <cols>
    <col min="1" max="1" width="2.140625" style="1" customWidth="1"/>
    <col min="2" max="2" width="38.7109375" style="1" customWidth="1"/>
    <col min="3" max="3" width="18.140625" style="2" customWidth="1"/>
    <col min="4" max="4" width="18" style="2" customWidth="1"/>
    <col min="5" max="5" width="14.7109375" style="2" customWidth="1"/>
    <col min="6" max="6" width="13.85546875" style="2" customWidth="1"/>
    <col min="7" max="7" width="14.85546875" style="2" customWidth="1"/>
    <col min="8" max="8" width="13.7109375" style="42" customWidth="1"/>
    <col min="9" max="16384" width="11" style="1"/>
  </cols>
  <sheetData>
    <row r="1" spans="2:8" ht="13.5" thickBot="1"/>
    <row r="2" spans="2:8">
      <c r="B2" s="29" t="s">
        <v>75</v>
      </c>
      <c r="C2" s="30"/>
      <c r="D2" s="30"/>
      <c r="E2" s="30"/>
      <c r="F2" s="30"/>
      <c r="G2" s="30"/>
      <c r="H2" s="31"/>
    </row>
    <row r="3" spans="2:8">
      <c r="B3" s="32" t="s">
        <v>73</v>
      </c>
      <c r="C3" s="33"/>
      <c r="D3" s="33"/>
      <c r="E3" s="33"/>
      <c r="F3" s="33"/>
      <c r="G3" s="33"/>
      <c r="H3" s="34"/>
    </row>
    <row r="4" spans="2:8">
      <c r="B4" s="32" t="s">
        <v>0</v>
      </c>
      <c r="C4" s="33"/>
      <c r="D4" s="33"/>
      <c r="E4" s="33"/>
      <c r="F4" s="33"/>
      <c r="G4" s="33"/>
      <c r="H4" s="34"/>
    </row>
    <row r="5" spans="2:8">
      <c r="B5" s="32" t="s">
        <v>74</v>
      </c>
      <c r="C5" s="33"/>
      <c r="D5" s="33"/>
      <c r="E5" s="33"/>
      <c r="F5" s="33"/>
      <c r="G5" s="33"/>
      <c r="H5" s="34"/>
    </row>
    <row r="6" spans="2:8" ht="13.5" thickBot="1">
      <c r="B6" s="35" t="s">
        <v>1</v>
      </c>
      <c r="C6" s="36"/>
      <c r="D6" s="36"/>
      <c r="E6" s="36"/>
      <c r="F6" s="36"/>
      <c r="G6" s="36"/>
      <c r="H6" s="37"/>
    </row>
    <row r="7" spans="2:8" s="49" customFormat="1" ht="13.5" thickBot="1">
      <c r="B7" s="22"/>
      <c r="C7" s="38" t="s">
        <v>2</v>
      </c>
      <c r="D7" s="39"/>
      <c r="E7" s="39"/>
      <c r="F7" s="39"/>
      <c r="G7" s="40"/>
      <c r="H7" s="25" t="s">
        <v>3</v>
      </c>
    </row>
    <row r="8" spans="2:8" s="49" customFormat="1">
      <c r="B8" s="23" t="s">
        <v>4</v>
      </c>
      <c r="C8" s="25" t="s">
        <v>6</v>
      </c>
      <c r="D8" s="27" t="s">
        <v>7</v>
      </c>
      <c r="E8" s="25" t="s">
        <v>8</v>
      </c>
      <c r="F8" s="25" t="s">
        <v>9</v>
      </c>
      <c r="G8" s="25" t="s">
        <v>10</v>
      </c>
      <c r="H8" s="41"/>
    </row>
    <row r="9" spans="2:8" s="49" customFormat="1" ht="13.5" thickBot="1">
      <c r="B9" s="24" t="s">
        <v>5</v>
      </c>
      <c r="C9" s="26"/>
      <c r="D9" s="28"/>
      <c r="E9" s="26"/>
      <c r="F9" s="26"/>
      <c r="G9" s="26"/>
      <c r="H9" s="26"/>
    </row>
    <row r="10" spans="2:8">
      <c r="B10" s="11" t="s">
        <v>11</v>
      </c>
      <c r="C10" s="3"/>
      <c r="D10" s="3"/>
      <c r="E10" s="3"/>
      <c r="F10" s="3"/>
      <c r="G10" s="3"/>
      <c r="H10" s="43"/>
    </row>
    <row r="11" spans="2:8">
      <c r="B11" s="13" t="s">
        <v>12</v>
      </c>
      <c r="C11" s="3">
        <v>3246253</v>
      </c>
      <c r="D11" s="3">
        <v>0</v>
      </c>
      <c r="E11" s="3">
        <f>C11+D11</f>
        <v>3246253</v>
      </c>
      <c r="F11" s="3">
        <v>3590612.08</v>
      </c>
      <c r="G11" s="3">
        <v>3590612.08</v>
      </c>
      <c r="H11" s="43">
        <f>G11-C11</f>
        <v>344359.08000000007</v>
      </c>
    </row>
    <row r="12" spans="2:8">
      <c r="B12" s="13" t="s">
        <v>13</v>
      </c>
      <c r="C12" s="3"/>
      <c r="D12" s="3"/>
      <c r="E12" s="3">
        <f t="shared" ref="E12:E41" si="0">C12+D12</f>
        <v>0</v>
      </c>
      <c r="F12" s="3"/>
      <c r="G12" s="3"/>
      <c r="H12" s="43">
        <f t="shared" ref="H12:H17" si="1">G12-C12</f>
        <v>0</v>
      </c>
    </row>
    <row r="13" spans="2:8">
      <c r="B13" s="13" t="s">
        <v>14</v>
      </c>
      <c r="C13" s="3"/>
      <c r="D13" s="3"/>
      <c r="E13" s="3">
        <f t="shared" si="0"/>
        <v>0</v>
      </c>
      <c r="F13" s="3"/>
      <c r="G13" s="3"/>
      <c r="H13" s="43">
        <f t="shared" si="1"/>
        <v>0</v>
      </c>
    </row>
    <row r="14" spans="2:8">
      <c r="B14" s="13" t="s">
        <v>15</v>
      </c>
      <c r="C14" s="3">
        <v>4724457</v>
      </c>
      <c r="D14" s="3">
        <v>467737</v>
      </c>
      <c r="E14" s="3">
        <f t="shared" si="0"/>
        <v>5192194</v>
      </c>
      <c r="F14" s="3">
        <v>5143345.16</v>
      </c>
      <c r="G14" s="3">
        <v>5143345.16</v>
      </c>
      <c r="H14" s="43">
        <f t="shared" si="1"/>
        <v>418888.16000000015</v>
      </c>
    </row>
    <row r="15" spans="2:8">
      <c r="B15" s="13" t="s">
        <v>16</v>
      </c>
      <c r="C15" s="3">
        <v>688199</v>
      </c>
      <c r="D15" s="3">
        <v>0</v>
      </c>
      <c r="E15" s="3">
        <f t="shared" si="0"/>
        <v>688199</v>
      </c>
      <c r="F15" s="3">
        <v>244045.34</v>
      </c>
      <c r="G15" s="3">
        <v>244045.34</v>
      </c>
      <c r="H15" s="43">
        <f t="shared" si="1"/>
        <v>-444153.66000000003</v>
      </c>
    </row>
    <row r="16" spans="2:8">
      <c r="B16" s="13" t="s">
        <v>17</v>
      </c>
      <c r="C16" s="3">
        <v>3101887</v>
      </c>
      <c r="D16" s="3">
        <v>130142</v>
      </c>
      <c r="E16" s="3">
        <f t="shared" si="0"/>
        <v>3232029</v>
      </c>
      <c r="F16" s="3">
        <v>2153216.81</v>
      </c>
      <c r="G16" s="3">
        <v>2153216.81</v>
      </c>
      <c r="H16" s="43">
        <f t="shared" si="1"/>
        <v>-948670.19</v>
      </c>
    </row>
    <row r="17" spans="2:8">
      <c r="B17" s="13" t="s">
        <v>70</v>
      </c>
      <c r="C17" s="3"/>
      <c r="D17" s="3"/>
      <c r="E17" s="3">
        <f t="shared" si="0"/>
        <v>0</v>
      </c>
      <c r="F17" s="3"/>
      <c r="G17" s="3"/>
      <c r="H17" s="43">
        <f t="shared" si="1"/>
        <v>0</v>
      </c>
    </row>
    <row r="18" spans="2:8" ht="25.5">
      <c r="B18" s="17" t="s">
        <v>68</v>
      </c>
      <c r="C18" s="3">
        <f t="shared" ref="C18:H18" si="2">SUM(C19:C29)</f>
        <v>116659431</v>
      </c>
      <c r="D18" s="4">
        <f t="shared" si="2"/>
        <v>757504.31</v>
      </c>
      <c r="E18" s="4">
        <f t="shared" si="2"/>
        <v>117416935.31</v>
      </c>
      <c r="F18" s="4">
        <f t="shared" si="2"/>
        <v>91147436.439999998</v>
      </c>
      <c r="G18" s="4">
        <f t="shared" si="2"/>
        <v>91147436.439999998</v>
      </c>
      <c r="H18" s="47">
        <f t="shared" si="2"/>
        <v>-25511994.56000001</v>
      </c>
    </row>
    <row r="19" spans="2:8">
      <c r="B19" s="14" t="s">
        <v>18</v>
      </c>
      <c r="C19" s="3">
        <v>67642047</v>
      </c>
      <c r="D19" s="3">
        <v>0</v>
      </c>
      <c r="E19" s="3">
        <f t="shared" si="0"/>
        <v>67642047</v>
      </c>
      <c r="F19" s="3">
        <v>53251649.649999999</v>
      </c>
      <c r="G19" s="3">
        <v>53251649.649999999</v>
      </c>
      <c r="H19" s="43">
        <f>G19-C19</f>
        <v>-14390397.350000001</v>
      </c>
    </row>
    <row r="20" spans="2:8">
      <c r="B20" s="14" t="s">
        <v>19</v>
      </c>
      <c r="C20" s="3">
        <v>18765423</v>
      </c>
      <c r="D20" s="3">
        <v>0</v>
      </c>
      <c r="E20" s="3">
        <f t="shared" si="0"/>
        <v>18765423</v>
      </c>
      <c r="F20" s="3">
        <v>13593625.369999999</v>
      </c>
      <c r="G20" s="3">
        <v>13593625.369999999</v>
      </c>
      <c r="H20" s="43">
        <f t="shared" ref="H20:H41" si="3">G20-C20</f>
        <v>-5171797.6300000008</v>
      </c>
    </row>
    <row r="21" spans="2:8">
      <c r="B21" s="14" t="s">
        <v>20</v>
      </c>
      <c r="C21" s="3">
        <v>2854172</v>
      </c>
      <c r="D21" s="3">
        <v>0</v>
      </c>
      <c r="E21" s="3">
        <f t="shared" si="0"/>
        <v>2854172</v>
      </c>
      <c r="F21" s="3">
        <v>2133801.86</v>
      </c>
      <c r="G21" s="3">
        <v>2133801.86</v>
      </c>
      <c r="H21" s="43">
        <f t="shared" si="3"/>
        <v>-720370.14000000013</v>
      </c>
    </row>
    <row r="22" spans="2:8">
      <c r="B22" s="14" t="s">
        <v>21</v>
      </c>
      <c r="C22" s="3"/>
      <c r="D22" s="3"/>
      <c r="E22" s="3">
        <f t="shared" si="0"/>
        <v>0</v>
      </c>
      <c r="F22" s="3"/>
      <c r="G22" s="3"/>
      <c r="H22" s="43">
        <f t="shared" si="3"/>
        <v>0</v>
      </c>
    </row>
    <row r="23" spans="2:8">
      <c r="B23" s="14" t="s">
        <v>22</v>
      </c>
      <c r="C23" s="3">
        <v>23278126</v>
      </c>
      <c r="D23" s="3">
        <v>0</v>
      </c>
      <c r="E23" s="3">
        <f t="shared" si="0"/>
        <v>23278126</v>
      </c>
      <c r="F23" s="3">
        <v>17314008.27</v>
      </c>
      <c r="G23" s="3">
        <v>17314008.27</v>
      </c>
      <c r="H23" s="43">
        <f t="shared" si="3"/>
        <v>-5964117.7300000004</v>
      </c>
    </row>
    <row r="24" spans="2:8" ht="25.5">
      <c r="B24" s="15" t="s">
        <v>23</v>
      </c>
      <c r="C24" s="3">
        <v>486264</v>
      </c>
      <c r="D24" s="3">
        <v>0</v>
      </c>
      <c r="E24" s="3">
        <f t="shared" si="0"/>
        <v>486264</v>
      </c>
      <c r="F24" s="3">
        <v>294142.40000000002</v>
      </c>
      <c r="G24" s="3">
        <v>294142.40000000002</v>
      </c>
      <c r="H24" s="43">
        <f t="shared" si="3"/>
        <v>-192121.59999999998</v>
      </c>
    </row>
    <row r="25" spans="2:8" ht="25.5">
      <c r="B25" s="15" t="s">
        <v>24</v>
      </c>
      <c r="C25" s="3"/>
      <c r="D25" s="3"/>
      <c r="E25" s="3">
        <f t="shared" si="0"/>
        <v>0</v>
      </c>
      <c r="F25" s="3"/>
      <c r="G25" s="3"/>
      <c r="H25" s="43">
        <f t="shared" si="3"/>
        <v>0</v>
      </c>
    </row>
    <row r="26" spans="2:8">
      <c r="B26" s="14" t="s">
        <v>25</v>
      </c>
      <c r="C26" s="3"/>
      <c r="D26" s="3"/>
      <c r="E26" s="3">
        <f t="shared" si="0"/>
        <v>0</v>
      </c>
      <c r="F26" s="3"/>
      <c r="G26" s="3"/>
      <c r="H26" s="43">
        <f t="shared" si="3"/>
        <v>0</v>
      </c>
    </row>
    <row r="27" spans="2:8">
      <c r="B27" s="14" t="s">
        <v>26</v>
      </c>
      <c r="C27" s="3">
        <v>1499591</v>
      </c>
      <c r="D27" s="3">
        <v>0</v>
      </c>
      <c r="E27" s="3">
        <f t="shared" si="0"/>
        <v>1499591</v>
      </c>
      <c r="F27" s="3">
        <v>1046705.58</v>
      </c>
      <c r="G27" s="3">
        <v>1046705.58</v>
      </c>
      <c r="H27" s="43">
        <f t="shared" si="3"/>
        <v>-452885.42000000004</v>
      </c>
    </row>
    <row r="28" spans="2:8">
      <c r="B28" s="14" t="s">
        <v>27</v>
      </c>
      <c r="C28" s="3">
        <v>2133808</v>
      </c>
      <c r="D28" s="3">
        <v>601472</v>
      </c>
      <c r="E28" s="3">
        <f t="shared" si="0"/>
        <v>2735280</v>
      </c>
      <c r="F28" s="3">
        <v>3357471</v>
      </c>
      <c r="G28" s="3">
        <v>3357471</v>
      </c>
      <c r="H28" s="43">
        <f t="shared" si="3"/>
        <v>1223663</v>
      </c>
    </row>
    <row r="29" spans="2:8" ht="25.5">
      <c r="B29" s="15" t="s">
        <v>28</v>
      </c>
      <c r="C29" s="3">
        <v>0</v>
      </c>
      <c r="D29" s="3">
        <v>156032.31</v>
      </c>
      <c r="E29" s="3">
        <f t="shared" si="0"/>
        <v>156032.31</v>
      </c>
      <c r="F29" s="3">
        <v>156032.31</v>
      </c>
      <c r="G29" s="3">
        <v>156032.31</v>
      </c>
      <c r="H29" s="43">
        <f t="shared" si="3"/>
        <v>156032.31</v>
      </c>
    </row>
    <row r="30" spans="2:8" ht="25.5">
      <c r="B30" s="17" t="s">
        <v>29</v>
      </c>
      <c r="C30" s="3">
        <f t="shared" ref="C30:H30" si="4">SUM(C31:C35)</f>
        <v>662155</v>
      </c>
      <c r="D30" s="3">
        <f t="shared" si="4"/>
        <v>0</v>
      </c>
      <c r="E30" s="3">
        <f t="shared" si="4"/>
        <v>662155</v>
      </c>
      <c r="F30" s="3">
        <f t="shared" si="4"/>
        <v>735826.05</v>
      </c>
      <c r="G30" s="3">
        <f t="shared" si="4"/>
        <v>735826.05</v>
      </c>
      <c r="H30" s="43">
        <f t="shared" si="4"/>
        <v>73671.05</v>
      </c>
    </row>
    <row r="31" spans="2:8">
      <c r="B31" s="14" t="s">
        <v>30</v>
      </c>
      <c r="C31" s="3"/>
      <c r="D31" s="3"/>
      <c r="E31" s="3">
        <f t="shared" si="0"/>
        <v>0</v>
      </c>
      <c r="F31" s="3"/>
      <c r="G31" s="3"/>
      <c r="H31" s="43">
        <f t="shared" si="3"/>
        <v>0</v>
      </c>
    </row>
    <row r="32" spans="2:8">
      <c r="B32" s="14" t="s">
        <v>31</v>
      </c>
      <c r="C32" s="3">
        <v>147319</v>
      </c>
      <c r="D32" s="3">
        <v>0</v>
      </c>
      <c r="E32" s="3">
        <f t="shared" si="0"/>
        <v>147319</v>
      </c>
      <c r="F32" s="3">
        <v>109482.99</v>
      </c>
      <c r="G32" s="3">
        <v>109482.99</v>
      </c>
      <c r="H32" s="43">
        <f t="shared" si="3"/>
        <v>-37836.009999999995</v>
      </c>
    </row>
    <row r="33" spans="2:8">
      <c r="B33" s="14" t="s">
        <v>32</v>
      </c>
      <c r="C33" s="3">
        <v>386000</v>
      </c>
      <c r="D33" s="3">
        <v>0</v>
      </c>
      <c r="E33" s="3">
        <f t="shared" si="0"/>
        <v>386000</v>
      </c>
      <c r="F33" s="3">
        <v>443173.36</v>
      </c>
      <c r="G33" s="3">
        <v>443173.36</v>
      </c>
      <c r="H33" s="43">
        <f t="shared" si="3"/>
        <v>57173.359999999986</v>
      </c>
    </row>
    <row r="34" spans="2:8" ht="25.5">
      <c r="B34" s="15" t="s">
        <v>33</v>
      </c>
      <c r="C34" s="3"/>
      <c r="D34" s="3"/>
      <c r="E34" s="3">
        <f t="shared" si="0"/>
        <v>0</v>
      </c>
      <c r="F34" s="3"/>
      <c r="G34" s="3"/>
      <c r="H34" s="43">
        <f t="shared" si="3"/>
        <v>0</v>
      </c>
    </row>
    <row r="35" spans="2:8">
      <c r="B35" s="14" t="s">
        <v>34</v>
      </c>
      <c r="C35" s="3">
        <v>128836</v>
      </c>
      <c r="D35" s="3">
        <v>0</v>
      </c>
      <c r="E35" s="3">
        <f t="shared" si="0"/>
        <v>128836</v>
      </c>
      <c r="F35" s="3">
        <v>183169.7</v>
      </c>
      <c r="G35" s="3">
        <v>183169.7</v>
      </c>
      <c r="H35" s="43">
        <f t="shared" si="3"/>
        <v>54333.700000000012</v>
      </c>
    </row>
    <row r="36" spans="2:8">
      <c r="B36" s="13" t="s">
        <v>71</v>
      </c>
      <c r="C36" s="3">
        <v>10079957</v>
      </c>
      <c r="D36" s="3">
        <v>0</v>
      </c>
      <c r="E36" s="3">
        <f t="shared" si="0"/>
        <v>10079957</v>
      </c>
      <c r="F36" s="3">
        <v>6008755.3499999996</v>
      </c>
      <c r="G36" s="3">
        <v>6008755.3499999996</v>
      </c>
      <c r="H36" s="43">
        <f t="shared" si="3"/>
        <v>-4071201.6500000004</v>
      </c>
    </row>
    <row r="37" spans="2:8">
      <c r="B37" s="13" t="s">
        <v>35</v>
      </c>
      <c r="C37" s="3">
        <f t="shared" ref="C37:H37" si="5">C38</f>
        <v>0</v>
      </c>
      <c r="D37" s="3">
        <f t="shared" si="5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43">
        <f t="shared" si="5"/>
        <v>0</v>
      </c>
    </row>
    <row r="38" spans="2:8">
      <c r="B38" s="14" t="s">
        <v>36</v>
      </c>
      <c r="C38" s="3"/>
      <c r="D38" s="3"/>
      <c r="E38" s="3">
        <f t="shared" si="0"/>
        <v>0</v>
      </c>
      <c r="F38" s="3"/>
      <c r="G38" s="3"/>
      <c r="H38" s="43">
        <f t="shared" si="3"/>
        <v>0</v>
      </c>
    </row>
    <row r="39" spans="2:8">
      <c r="B39" s="13" t="s">
        <v>37</v>
      </c>
      <c r="C39" s="3">
        <f t="shared" ref="C39:H39" si="6">C40+C41</f>
        <v>3000374</v>
      </c>
      <c r="D39" s="3">
        <f t="shared" si="6"/>
        <v>907951</v>
      </c>
      <c r="E39" s="3">
        <f t="shared" si="6"/>
        <v>3908325</v>
      </c>
      <c r="F39" s="3">
        <f t="shared" si="6"/>
        <v>3405707</v>
      </c>
      <c r="G39" s="3">
        <f t="shared" si="6"/>
        <v>3405707</v>
      </c>
      <c r="H39" s="43">
        <f t="shared" si="6"/>
        <v>405333</v>
      </c>
    </row>
    <row r="40" spans="2:8">
      <c r="B40" s="14" t="s">
        <v>38</v>
      </c>
      <c r="C40" s="3">
        <v>1324154</v>
      </c>
      <c r="D40" s="3">
        <v>907951</v>
      </c>
      <c r="E40" s="3">
        <f t="shared" si="0"/>
        <v>2232105</v>
      </c>
      <c r="F40" s="3">
        <v>2230301</v>
      </c>
      <c r="G40" s="3">
        <v>2230301</v>
      </c>
      <c r="H40" s="43">
        <f t="shared" si="3"/>
        <v>906147</v>
      </c>
    </row>
    <row r="41" spans="2:8">
      <c r="B41" s="14" t="s">
        <v>39</v>
      </c>
      <c r="C41" s="3">
        <v>1676220</v>
      </c>
      <c r="D41" s="3">
        <v>0</v>
      </c>
      <c r="E41" s="3">
        <f t="shared" si="0"/>
        <v>1676220</v>
      </c>
      <c r="F41" s="3">
        <v>1175406</v>
      </c>
      <c r="G41" s="3">
        <v>1175406</v>
      </c>
      <c r="H41" s="43">
        <f t="shared" si="3"/>
        <v>-500814</v>
      </c>
    </row>
    <row r="42" spans="2:8">
      <c r="B42" s="12"/>
      <c r="C42" s="3"/>
      <c r="D42" s="3"/>
      <c r="E42" s="3"/>
      <c r="F42" s="3"/>
      <c r="G42" s="3"/>
      <c r="H42" s="43"/>
    </row>
    <row r="43" spans="2:8" ht="25.5">
      <c r="B43" s="18" t="s">
        <v>69</v>
      </c>
      <c r="C43" s="9">
        <f t="shared" ref="C43:H43" si="7">C11+C12+C13+C14+C15+C16+C17+C18+C30+C36+C37+C39</f>
        <v>142162713</v>
      </c>
      <c r="D43" s="7">
        <f t="shared" si="7"/>
        <v>2263334.31</v>
      </c>
      <c r="E43" s="7">
        <f t="shared" si="7"/>
        <v>144426047.31</v>
      </c>
      <c r="F43" s="7">
        <f t="shared" si="7"/>
        <v>112428944.22999999</v>
      </c>
      <c r="G43" s="7">
        <f t="shared" si="7"/>
        <v>112428944.22999999</v>
      </c>
      <c r="H43" s="48">
        <f t="shared" si="7"/>
        <v>-29733768.770000011</v>
      </c>
    </row>
    <row r="44" spans="2:8">
      <c r="B44" s="5"/>
      <c r="C44" s="3"/>
      <c r="D44" s="6"/>
      <c r="E44" s="6"/>
      <c r="F44" s="6"/>
      <c r="G44" s="6"/>
      <c r="H44" s="5"/>
    </row>
    <row r="45" spans="2:8" ht="25.5">
      <c r="B45" s="18" t="s">
        <v>40</v>
      </c>
      <c r="C45" s="8"/>
      <c r="D45" s="8"/>
      <c r="E45" s="8"/>
      <c r="F45" s="8"/>
      <c r="G45" s="8"/>
      <c r="H45" s="43"/>
    </row>
    <row r="46" spans="2:8">
      <c r="B46" s="12"/>
      <c r="C46" s="3"/>
      <c r="D46" s="3"/>
      <c r="E46" s="3"/>
      <c r="F46" s="3"/>
      <c r="G46" s="3"/>
      <c r="H46" s="43"/>
    </row>
    <row r="47" spans="2:8">
      <c r="B47" s="11" t="s">
        <v>41</v>
      </c>
      <c r="C47" s="3"/>
      <c r="D47" s="3"/>
      <c r="E47" s="3"/>
      <c r="F47" s="3"/>
      <c r="G47" s="3"/>
      <c r="H47" s="43"/>
    </row>
    <row r="48" spans="2:8">
      <c r="B48" s="13" t="s">
        <v>42</v>
      </c>
      <c r="C48" s="3">
        <f t="shared" ref="C48:H48" si="8">SUM(C49:C56)</f>
        <v>109771334</v>
      </c>
      <c r="D48" s="3">
        <f t="shared" si="8"/>
        <v>590265</v>
      </c>
      <c r="E48" s="3">
        <f t="shared" si="8"/>
        <v>110361599</v>
      </c>
      <c r="F48" s="3">
        <f t="shared" si="8"/>
        <v>95274642.239999995</v>
      </c>
      <c r="G48" s="3">
        <f t="shared" si="8"/>
        <v>95274642.239999995</v>
      </c>
      <c r="H48" s="43">
        <f t="shared" si="8"/>
        <v>-14496691.760000005</v>
      </c>
    </row>
    <row r="49" spans="2:8" ht="25.5">
      <c r="B49" s="15" t="s">
        <v>43</v>
      </c>
      <c r="C49" s="3"/>
      <c r="D49" s="3"/>
      <c r="E49" s="3">
        <f t="shared" ref="E49:E66" si="9">C49+D49</f>
        <v>0</v>
      </c>
      <c r="F49" s="3"/>
      <c r="G49" s="3"/>
      <c r="H49" s="43">
        <f t="shared" ref="H49:H66" si="10">G49-C49</f>
        <v>0</v>
      </c>
    </row>
    <row r="50" spans="2:8" ht="25.5">
      <c r="B50" s="15" t="s">
        <v>44</v>
      </c>
      <c r="C50" s="3"/>
      <c r="D50" s="3"/>
      <c r="E50" s="3">
        <f t="shared" si="9"/>
        <v>0</v>
      </c>
      <c r="F50" s="3"/>
      <c r="G50" s="3"/>
      <c r="H50" s="43">
        <f t="shared" si="10"/>
        <v>0</v>
      </c>
    </row>
    <row r="51" spans="2:8" ht="25.5">
      <c r="B51" s="15" t="s">
        <v>45</v>
      </c>
      <c r="C51" s="3">
        <v>80927800</v>
      </c>
      <c r="D51" s="3">
        <v>0</v>
      </c>
      <c r="E51" s="3">
        <f t="shared" si="9"/>
        <v>80927800</v>
      </c>
      <c r="F51" s="3">
        <v>73199289.239999995</v>
      </c>
      <c r="G51" s="3">
        <v>73199289.239999995</v>
      </c>
      <c r="H51" s="43">
        <f t="shared" si="10"/>
        <v>-7728510.7600000054</v>
      </c>
    </row>
    <row r="52" spans="2:8" ht="38.25">
      <c r="B52" s="15" t="s">
        <v>46</v>
      </c>
      <c r="C52" s="3">
        <v>28843534</v>
      </c>
      <c r="D52" s="3">
        <v>590265</v>
      </c>
      <c r="E52" s="3">
        <f t="shared" si="9"/>
        <v>29433799</v>
      </c>
      <c r="F52" s="3">
        <v>22075353</v>
      </c>
      <c r="G52" s="3">
        <v>22075353</v>
      </c>
      <c r="H52" s="43">
        <f t="shared" si="10"/>
        <v>-6768181</v>
      </c>
    </row>
    <row r="53" spans="2:8">
      <c r="B53" s="15" t="s">
        <v>47</v>
      </c>
      <c r="C53" s="3"/>
      <c r="D53" s="3"/>
      <c r="E53" s="3">
        <f t="shared" si="9"/>
        <v>0</v>
      </c>
      <c r="F53" s="3"/>
      <c r="G53" s="3"/>
      <c r="H53" s="43">
        <f t="shared" si="10"/>
        <v>0</v>
      </c>
    </row>
    <row r="54" spans="2:8" ht="25.5">
      <c r="B54" s="15" t="s">
        <v>48</v>
      </c>
      <c r="C54" s="3"/>
      <c r="D54" s="3"/>
      <c r="E54" s="3">
        <f t="shared" si="9"/>
        <v>0</v>
      </c>
      <c r="F54" s="3"/>
      <c r="G54" s="3"/>
      <c r="H54" s="43">
        <f t="shared" si="10"/>
        <v>0</v>
      </c>
    </row>
    <row r="55" spans="2:8" ht="25.5">
      <c r="B55" s="15" t="s">
        <v>49</v>
      </c>
      <c r="C55" s="3"/>
      <c r="D55" s="3"/>
      <c r="E55" s="3">
        <f t="shared" si="9"/>
        <v>0</v>
      </c>
      <c r="F55" s="3"/>
      <c r="G55" s="3"/>
      <c r="H55" s="43">
        <f t="shared" si="10"/>
        <v>0</v>
      </c>
    </row>
    <row r="56" spans="2:8" ht="25.5">
      <c r="B56" s="15" t="s">
        <v>50</v>
      </c>
      <c r="C56" s="3"/>
      <c r="D56" s="3"/>
      <c r="E56" s="3">
        <f t="shared" si="9"/>
        <v>0</v>
      </c>
      <c r="F56" s="3"/>
      <c r="G56" s="3"/>
      <c r="H56" s="43">
        <f t="shared" si="10"/>
        <v>0</v>
      </c>
    </row>
    <row r="57" spans="2:8">
      <c r="B57" s="17" t="s">
        <v>51</v>
      </c>
      <c r="C57" s="3">
        <f t="shared" ref="C57:H57" si="11">SUM(C58:C61)</f>
        <v>1177500</v>
      </c>
      <c r="D57" s="3">
        <f t="shared" si="11"/>
        <v>13753656.42</v>
      </c>
      <c r="E57" s="3">
        <f t="shared" si="11"/>
        <v>14931156.42</v>
      </c>
      <c r="F57" s="3">
        <f t="shared" si="11"/>
        <v>14518551.42</v>
      </c>
      <c r="G57" s="3">
        <f t="shared" si="11"/>
        <v>14518551.42</v>
      </c>
      <c r="H57" s="43">
        <f t="shared" si="11"/>
        <v>13341051.42</v>
      </c>
    </row>
    <row r="58" spans="2:8">
      <c r="B58" s="15" t="s">
        <v>52</v>
      </c>
      <c r="C58" s="3"/>
      <c r="D58" s="3"/>
      <c r="E58" s="3">
        <f t="shared" si="9"/>
        <v>0</v>
      </c>
      <c r="F58" s="3"/>
      <c r="G58" s="3"/>
      <c r="H58" s="43">
        <f t="shared" si="10"/>
        <v>0</v>
      </c>
    </row>
    <row r="59" spans="2:8">
      <c r="B59" s="15" t="s">
        <v>53</v>
      </c>
      <c r="C59" s="3"/>
      <c r="D59" s="3"/>
      <c r="E59" s="3">
        <f t="shared" si="9"/>
        <v>0</v>
      </c>
      <c r="F59" s="3"/>
      <c r="G59" s="3"/>
      <c r="H59" s="43">
        <f t="shared" si="10"/>
        <v>0</v>
      </c>
    </row>
    <row r="60" spans="2:8">
      <c r="B60" s="15" t="s">
        <v>54</v>
      </c>
      <c r="C60" s="3"/>
      <c r="D60" s="3"/>
      <c r="E60" s="3">
        <f t="shared" si="9"/>
        <v>0</v>
      </c>
      <c r="F60" s="3"/>
      <c r="G60" s="3"/>
      <c r="H60" s="43">
        <f t="shared" si="10"/>
        <v>0</v>
      </c>
    </row>
    <row r="61" spans="2:8">
      <c r="B61" s="15" t="s">
        <v>55</v>
      </c>
      <c r="C61" s="3">
        <v>1177500</v>
      </c>
      <c r="D61" s="3">
        <v>13753656.42</v>
      </c>
      <c r="E61" s="3">
        <f t="shared" si="9"/>
        <v>14931156.42</v>
      </c>
      <c r="F61" s="3">
        <v>14518551.42</v>
      </c>
      <c r="G61" s="3">
        <v>14518551.42</v>
      </c>
      <c r="H61" s="43">
        <f t="shared" si="10"/>
        <v>13341051.42</v>
      </c>
    </row>
    <row r="62" spans="2:8">
      <c r="B62" s="17" t="s">
        <v>56</v>
      </c>
      <c r="C62" s="3">
        <f t="shared" ref="C62:H62" si="12">C63+C64</f>
        <v>734426</v>
      </c>
      <c r="D62" s="3">
        <f t="shared" si="12"/>
        <v>0</v>
      </c>
      <c r="E62" s="3">
        <f t="shared" si="12"/>
        <v>734426</v>
      </c>
      <c r="F62" s="3">
        <f t="shared" si="12"/>
        <v>545847.65</v>
      </c>
      <c r="G62" s="3">
        <f t="shared" si="12"/>
        <v>545847.65</v>
      </c>
      <c r="H62" s="43">
        <f t="shared" si="12"/>
        <v>-188578.34999999998</v>
      </c>
    </row>
    <row r="63" spans="2:8" ht="25.5">
      <c r="B63" s="15" t="s">
        <v>57</v>
      </c>
      <c r="C63" s="3">
        <v>734426</v>
      </c>
      <c r="D63" s="3">
        <v>0</v>
      </c>
      <c r="E63" s="3">
        <f t="shared" si="9"/>
        <v>734426</v>
      </c>
      <c r="F63" s="3">
        <v>545847.65</v>
      </c>
      <c r="G63" s="3">
        <v>545847.65</v>
      </c>
      <c r="H63" s="43">
        <f t="shared" si="10"/>
        <v>-188578.34999999998</v>
      </c>
    </row>
    <row r="64" spans="2:8">
      <c r="B64" s="15" t="s">
        <v>58</v>
      </c>
      <c r="C64" s="3"/>
      <c r="D64" s="3"/>
      <c r="E64" s="3">
        <f t="shared" si="9"/>
        <v>0</v>
      </c>
      <c r="F64" s="3"/>
      <c r="G64" s="3"/>
      <c r="H64" s="43">
        <f t="shared" si="10"/>
        <v>0</v>
      </c>
    </row>
    <row r="65" spans="2:8" ht="38.25">
      <c r="B65" s="17" t="s">
        <v>72</v>
      </c>
      <c r="C65" s="3">
        <v>3000000</v>
      </c>
      <c r="D65" s="3">
        <v>0</v>
      </c>
      <c r="E65" s="3">
        <f t="shared" si="9"/>
        <v>3000000</v>
      </c>
      <c r="F65" s="3">
        <v>3000000</v>
      </c>
      <c r="G65" s="3">
        <v>3000000</v>
      </c>
      <c r="H65" s="43">
        <f t="shared" si="10"/>
        <v>0</v>
      </c>
    </row>
    <row r="66" spans="2:8">
      <c r="B66" s="20" t="s">
        <v>59</v>
      </c>
      <c r="C66" s="21"/>
      <c r="D66" s="21"/>
      <c r="E66" s="21">
        <f t="shared" si="9"/>
        <v>0</v>
      </c>
      <c r="F66" s="21"/>
      <c r="G66" s="21"/>
      <c r="H66" s="45">
        <f t="shared" si="10"/>
        <v>0</v>
      </c>
    </row>
    <row r="67" spans="2:8">
      <c r="B67" s="12"/>
      <c r="C67" s="3"/>
      <c r="D67" s="3"/>
      <c r="E67" s="3"/>
      <c r="F67" s="3"/>
      <c r="G67" s="3"/>
      <c r="H67" s="43"/>
    </row>
    <row r="68" spans="2:8" ht="25.5">
      <c r="B68" s="18" t="s">
        <v>60</v>
      </c>
      <c r="C68" s="9">
        <f t="shared" ref="C68:H68" si="13">C48+C57+C62+C65+C66</f>
        <v>114683260</v>
      </c>
      <c r="D68" s="9">
        <f t="shared" si="13"/>
        <v>14343921.42</v>
      </c>
      <c r="E68" s="9">
        <f t="shared" si="13"/>
        <v>129027181.42</v>
      </c>
      <c r="F68" s="9">
        <f t="shared" si="13"/>
        <v>113339041.31</v>
      </c>
      <c r="G68" s="9">
        <f t="shared" si="13"/>
        <v>113339041.31</v>
      </c>
      <c r="H68" s="44">
        <f t="shared" si="13"/>
        <v>-1344218.6900000055</v>
      </c>
    </row>
    <row r="69" spans="2:8">
      <c r="B69" s="16"/>
      <c r="C69" s="3"/>
      <c r="D69" s="3"/>
      <c r="E69" s="3"/>
      <c r="F69" s="3"/>
      <c r="G69" s="3"/>
      <c r="H69" s="43"/>
    </row>
    <row r="70" spans="2:8" ht="25.5">
      <c r="B70" s="18" t="s">
        <v>61</v>
      </c>
      <c r="C70" s="9">
        <f t="shared" ref="C70:H70" si="14">C71</f>
        <v>0</v>
      </c>
      <c r="D70" s="9">
        <f t="shared" si="14"/>
        <v>0</v>
      </c>
      <c r="E70" s="9">
        <f t="shared" si="14"/>
        <v>0</v>
      </c>
      <c r="F70" s="9">
        <f t="shared" si="14"/>
        <v>0</v>
      </c>
      <c r="G70" s="9">
        <f t="shared" si="14"/>
        <v>0</v>
      </c>
      <c r="H70" s="44">
        <f t="shared" si="14"/>
        <v>0</v>
      </c>
    </row>
    <row r="71" spans="2:8">
      <c r="B71" s="16" t="s">
        <v>62</v>
      </c>
      <c r="C71" s="3"/>
      <c r="D71" s="3"/>
      <c r="E71" s="3">
        <f>C71+D71</f>
        <v>0</v>
      </c>
      <c r="F71" s="3"/>
      <c r="G71" s="3"/>
      <c r="H71" s="43">
        <f>G71-C71</f>
        <v>0</v>
      </c>
    </row>
    <row r="72" spans="2:8">
      <c r="B72" s="16"/>
      <c r="C72" s="3"/>
      <c r="D72" s="3"/>
      <c r="E72" s="3"/>
      <c r="F72" s="3"/>
      <c r="G72" s="3"/>
      <c r="H72" s="43"/>
    </row>
    <row r="73" spans="2:8">
      <c r="B73" s="18" t="s">
        <v>63</v>
      </c>
      <c r="C73" s="9">
        <f t="shared" ref="C73:H73" si="15">C43+C68+C70</f>
        <v>256845973</v>
      </c>
      <c r="D73" s="9">
        <f t="shared" si="15"/>
        <v>16607255.73</v>
      </c>
      <c r="E73" s="9">
        <f t="shared" si="15"/>
        <v>273453228.73000002</v>
      </c>
      <c r="F73" s="9">
        <f t="shared" si="15"/>
        <v>225767985.53999999</v>
      </c>
      <c r="G73" s="9">
        <f t="shared" si="15"/>
        <v>225767985.53999999</v>
      </c>
      <c r="H73" s="44">
        <f t="shared" si="15"/>
        <v>-31077987.460000016</v>
      </c>
    </row>
    <row r="74" spans="2:8">
      <c r="B74" s="16"/>
      <c r="C74" s="3"/>
      <c r="D74" s="3"/>
      <c r="E74" s="3"/>
      <c r="F74" s="3"/>
      <c r="G74" s="3"/>
      <c r="H74" s="43"/>
    </row>
    <row r="75" spans="2:8">
      <c r="B75" s="18" t="s">
        <v>64</v>
      </c>
      <c r="C75" s="3"/>
      <c r="D75" s="3"/>
      <c r="E75" s="3"/>
      <c r="F75" s="3"/>
      <c r="G75" s="3"/>
      <c r="H75" s="43"/>
    </row>
    <row r="76" spans="2:8" ht="25.5">
      <c r="B76" s="16" t="s">
        <v>65</v>
      </c>
      <c r="C76" s="3"/>
      <c r="D76" s="3"/>
      <c r="E76" s="3">
        <f>C76+D76</f>
        <v>0</v>
      </c>
      <c r="F76" s="3"/>
      <c r="G76" s="3"/>
      <c r="H76" s="43">
        <f>G76-C76</f>
        <v>0</v>
      </c>
    </row>
    <row r="77" spans="2:8" ht="25.5">
      <c r="B77" s="16" t="s">
        <v>66</v>
      </c>
      <c r="C77" s="3"/>
      <c r="D77" s="3"/>
      <c r="E77" s="3">
        <f>C77+D77</f>
        <v>0</v>
      </c>
      <c r="F77" s="3"/>
      <c r="G77" s="3"/>
      <c r="H77" s="43">
        <f>G77-C77</f>
        <v>0</v>
      </c>
    </row>
    <row r="78" spans="2:8" ht="25.5">
      <c r="B78" s="18" t="s">
        <v>67</v>
      </c>
      <c r="C78" s="9">
        <f t="shared" ref="C78:H78" si="16">SUM(C76:C77)</f>
        <v>0</v>
      </c>
      <c r="D78" s="9">
        <f t="shared" si="16"/>
        <v>0</v>
      </c>
      <c r="E78" s="9">
        <f t="shared" si="16"/>
        <v>0</v>
      </c>
      <c r="F78" s="9">
        <f t="shared" si="16"/>
        <v>0</v>
      </c>
      <c r="G78" s="9">
        <f t="shared" si="16"/>
        <v>0</v>
      </c>
      <c r="H78" s="44">
        <f t="shared" si="16"/>
        <v>0</v>
      </c>
    </row>
    <row r="79" spans="2:8" ht="13.5" thickBot="1">
      <c r="B79" s="19"/>
      <c r="C79" s="10"/>
      <c r="D79" s="10"/>
      <c r="E79" s="10"/>
      <c r="F79" s="10"/>
      <c r="G79" s="10"/>
      <c r="H79" s="46"/>
    </row>
  </sheetData>
  <mergeCells count="12">
    <mergeCell ref="H7:H9"/>
    <mergeCell ref="B3:H3"/>
    <mergeCell ref="C8:C9"/>
    <mergeCell ref="D8:D9"/>
    <mergeCell ref="E8:E9"/>
    <mergeCell ref="F8:F9"/>
    <mergeCell ref="G8:G9"/>
    <mergeCell ref="B2:H2"/>
    <mergeCell ref="B4:H4"/>
    <mergeCell ref="B5:H5"/>
    <mergeCell ref="B6:H6"/>
    <mergeCell ref="C7:G7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ServerSACG</cp:lastModifiedBy>
  <cp:lastPrinted>2021-10-03T22:47:33Z</cp:lastPrinted>
  <dcterms:created xsi:type="dcterms:W3CDTF">2016-10-11T20:13:05Z</dcterms:created>
  <dcterms:modified xsi:type="dcterms:W3CDTF">2021-10-03T22:47:50Z</dcterms:modified>
</cp:coreProperties>
</file>