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<sst xmlns="http://schemas.openxmlformats.org/spreadsheetml/2006/main" count="76" uniqueCount="76">
  <si>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</si>
  <si>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</si>
  <si>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</si>
  <si>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</si>
  <si>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</si>
  <si>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</si>
  <si>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</si>
  <si>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</si>
  <si>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</si>
  <si>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</si>
  <si>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</si>
  <si>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</si>
  <si>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</si>
  <si>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</si>
  <si>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</si>
  <si>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</si>
  <si>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</si>
  <si>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</si>
  <si>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</si>
  <si>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</si>
  <si>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</si>
  <si>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</si>
  <si>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</si>
  <si>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</si>
  <si>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</si>
  <si>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</si>
  <si>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</si>
  <si>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</si>
  <si>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</si>
  <si>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</si>
  <si>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</si>
  <si>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</si>
  <si>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</si>
  <si>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</si>
  <si>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</si>
  <si>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</si>
  <si>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</si>
  <si>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</si>
  <si>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</si>
  <si>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</si>
  <si>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</si>
  <si>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</si>
  <si>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</si>
  <si>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</si>
  <si>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</si>
  <si>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</si>
  <si>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</si>
  <si>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</si>
  <si>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</si>
  <si>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</si>
  <si>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</si>
  <si>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</si>
  <si>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</si>
  <si>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</si>
  <si>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</si>
  <si>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</si>
  <si>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</si>
  <si>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</si>
  <si>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</si>
  <si>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</si>
  <si>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</si>
  <si>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</si>
  <si>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</si>
  <si>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</si>
  <si>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</si>
  <si>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</si>
  <si>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</si>
  <si>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</si>
  <si>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</si>
  <si>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</si>
  <si>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</si>
  <si>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</si>
  <si>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</si>
  <si>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Hopelchén (a)</t>
  </si>
  <si>
    <t>Del 1 de Enero al 31 de Diciembre de 2021 (b)</t>
  </si>
  <si>
    <t>Cuenta Pública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</si>
</sst>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4" sqref="D1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8" t="s">
        <v>75</v>
      </c>
      <c r="C2" s="39"/>
      <c r="D2" s="39"/>
      <c r="E2" s="39"/>
      <c r="F2" s="39"/>
      <c r="G2" s="39"/>
      <c r="H2" s="40"/>
    </row>
    <row r="3" spans="2:8" ht="12.75">
      <c r="B3" s="33" t="s">
        <v>73</v>
      </c>
      <c r="C3" s="34"/>
      <c r="D3" s="34"/>
      <c r="E3" s="34"/>
      <c r="F3" s="34"/>
      <c r="G3" s="34"/>
      <c r="H3" s="35"/>
    </row>
    <row r="4" spans="2:8" ht="12.75">
      <c r="B4" s="33" t="s">
        <v>0</v>
      </c>
      <c r="C4" s="34"/>
      <c r="D4" s="34"/>
      <c r="E4" s="34"/>
      <c r="F4" s="34"/>
      <c r="G4" s="34"/>
      <c r="H4" s="35"/>
    </row>
    <row r="5" spans="2:8" ht="12.75">
      <c r="B5" s="33" t="s">
        <v>74</v>
      </c>
      <c r="C5" s="34"/>
      <c r="D5" s="34"/>
      <c r="E5" s="34"/>
      <c r="F5" s="34"/>
      <c r="G5" s="34"/>
      <c r="H5" s="35"/>
    </row>
    <row r="6" spans="2:8" ht="13.5" thickBot="1">
      <c r="B6" s="41" t="s">
        <v>1</v>
      </c>
      <c r="C6" s="42"/>
      <c r="D6" s="42"/>
      <c r="E6" s="42"/>
      <c r="F6" s="42"/>
      <c r="G6" s="42"/>
      <c r="H6" s="43"/>
    </row>
    <row r="7" spans="2:8" ht="13.5" thickBot="1">
      <c r="B7" s="15"/>
      <c r="C7" s="44" t="s">
        <v>2</v>
      </c>
      <c r="D7" s="45"/>
      <c r="E7" s="45"/>
      <c r="F7" s="45"/>
      <c r="G7" s="46"/>
      <c r="H7" s="30" t="s">
        <v>3</v>
      </c>
    </row>
    <row r="8" spans="2:8" ht="12.75">
      <c r="B8" s="16" t="s">
        <v>4</v>
      </c>
      <c r="C8" s="30" t="s">
        <v>6</v>
      </c>
      <c r="D8" s="36" t="s">
        <v>7</v>
      </c>
      <c r="E8" s="30" t="s">
        <v>8</v>
      </c>
      <c r="F8" s="30" t="s">
        <v>9</v>
      </c>
      <c r="G8" s="30" t="s">
        <v>10</v>
      </c>
      <c r="H8" s="31"/>
    </row>
    <row r="9" spans="2:8" ht="13.5" thickBot="1">
      <c r="B9" s="17" t="s">
        <v>5</v>
      </c>
      <c r="C9" s="32"/>
      <c r="D9" s="37"/>
      <c r="E9" s="32"/>
      <c r="F9" s="32"/>
      <c r="G9" s="32"/>
      <c r="H9" s="32"/>
    </row>
    <row r="10" spans="2:8" ht="12.75">
      <c r="B10" s="18" t="s">
        <v>11</v>
      </c>
      <c r="C10" s="3"/>
      <c r="D10" s="4"/>
      <c r="E10" s="3"/>
      <c r="F10" s="4"/>
      <c r="G10" s="4"/>
      <c r="H10" s="3"/>
    </row>
    <row r="11" spans="2:8" ht="12.75">
      <c r="B11" s="20" t="s">
        <v>12</v>
      </c>
      <c r="C11" s="3">
        <v>3246253</v>
      </c>
      <c r="D11" s="4">
        <v>1385433.32</v>
      </c>
      <c r="E11" s="3">
        <f>C11+D11</f>
        <v>4631686.32</v>
      </c>
      <c r="F11" s="4">
        <v>4591703.32</v>
      </c>
      <c r="G11" s="4">
        <v>4591703.32</v>
      </c>
      <c r="H11" s="3">
        <f>G11-C11</f>
        <v>1345450.3200000003</v>
      </c>
    </row>
    <row r="12" spans="2:8" ht="12.75">
      <c r="B12" s="20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15</v>
      </c>
      <c r="C14" s="3">
        <v>4724457</v>
      </c>
      <c r="D14" s="4">
        <v>2013537.16</v>
      </c>
      <c r="E14" s="3">
        <f t="shared" si="0"/>
        <v>6737994.16</v>
      </c>
      <c r="F14" s="4">
        <v>6651737.16</v>
      </c>
      <c r="G14" s="4">
        <v>6651737.16</v>
      </c>
      <c r="H14" s="3">
        <f t="shared" si="1"/>
        <v>1927280.1600000001</v>
      </c>
    </row>
    <row r="15" spans="2:8" ht="12.75">
      <c r="B15" s="20" t="s">
        <v>16</v>
      </c>
      <c r="C15" s="3">
        <v>688199</v>
      </c>
      <c r="D15" s="4">
        <v>128161.91</v>
      </c>
      <c r="E15" s="3">
        <f t="shared" si="0"/>
        <v>816360.91</v>
      </c>
      <c r="F15" s="4">
        <v>315049.91</v>
      </c>
      <c r="G15" s="4">
        <v>315049.91</v>
      </c>
      <c r="H15" s="3">
        <f t="shared" si="1"/>
        <v>-373149.09</v>
      </c>
    </row>
    <row r="16" spans="2:8" ht="12.75">
      <c r="B16" s="20" t="s">
        <v>17</v>
      </c>
      <c r="C16" s="3">
        <v>3101887</v>
      </c>
      <c r="D16" s="4">
        <v>625159.89</v>
      </c>
      <c r="E16" s="3">
        <f t="shared" si="0"/>
        <v>3727046.89</v>
      </c>
      <c r="F16" s="4">
        <v>2994906.89</v>
      </c>
      <c r="G16" s="4">
        <v>2994906.89</v>
      </c>
      <c r="H16" s="3">
        <f t="shared" si="1"/>
        <v>-106980.10999999987</v>
      </c>
    </row>
    <row r="17" spans="2:8" ht="12.75">
      <c r="B17" s="20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>
      <c r="B18" s="24" t="s">
        <v>68</v>
      </c>
      <c r="C18" s="3">
        <f aca="true" t="shared" si="2" ref="C18:H18">SUM(C19:C29)</f>
        <v>116659431</v>
      </c>
      <c r="D18" s="5">
        <f t="shared" si="2"/>
        <v>4581101.4799999995</v>
      </c>
      <c r="E18" s="5">
        <f t="shared" si="2"/>
        <v>121240532.48</v>
      </c>
      <c r="F18" s="5">
        <f t="shared" si="2"/>
        <v>119849036.97000001</v>
      </c>
      <c r="G18" s="5">
        <f t="shared" si="2"/>
        <v>119849036.97000001</v>
      </c>
      <c r="H18" s="5">
        <f t="shared" si="2"/>
        <v>3189605.970000005</v>
      </c>
    </row>
    <row r="19" spans="2:8" ht="12.75">
      <c r="B19" s="21" t="s">
        <v>18</v>
      </c>
      <c r="C19" s="3">
        <v>67642047</v>
      </c>
      <c r="D19" s="4">
        <v>1168454.95</v>
      </c>
      <c r="E19" s="3">
        <f t="shared" si="0"/>
        <v>68810501.95</v>
      </c>
      <c r="F19" s="4">
        <v>68810501.95</v>
      </c>
      <c r="G19" s="4">
        <v>68810501.95</v>
      </c>
      <c r="H19" s="3">
        <f>G19-C19</f>
        <v>1168454.950000003</v>
      </c>
    </row>
    <row r="20" spans="2:8" ht="12.75">
      <c r="B20" s="21" t="s">
        <v>19</v>
      </c>
      <c r="C20" s="3">
        <v>18765423</v>
      </c>
      <c r="D20" s="4">
        <v>0</v>
      </c>
      <c r="E20" s="3">
        <f t="shared" si="0"/>
        <v>18765423</v>
      </c>
      <c r="F20" s="4">
        <v>17652250.76</v>
      </c>
      <c r="G20" s="4">
        <v>17652250.76</v>
      </c>
      <c r="H20" s="3">
        <f aca="true" t="shared" si="3" ref="H20:H41">G20-C20</f>
        <v>-1113172.2399999984</v>
      </c>
    </row>
    <row r="21" spans="2:8" ht="12.75">
      <c r="B21" s="21" t="s">
        <v>20</v>
      </c>
      <c r="C21" s="3">
        <v>2854172</v>
      </c>
      <c r="D21" s="4">
        <v>0</v>
      </c>
      <c r="E21" s="3">
        <f t="shared" si="0"/>
        <v>2854172</v>
      </c>
      <c r="F21" s="4">
        <v>2821108.29</v>
      </c>
      <c r="G21" s="4">
        <v>2821108.29</v>
      </c>
      <c r="H21" s="3">
        <f t="shared" si="3"/>
        <v>-33063.70999999996</v>
      </c>
    </row>
    <row r="22" spans="2:8" ht="12.75">
      <c r="B22" s="21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1" t="s">
        <v>22</v>
      </c>
      <c r="C23" s="3">
        <v>23278126</v>
      </c>
      <c r="D23" s="4">
        <v>607691.66</v>
      </c>
      <c r="E23" s="3">
        <f t="shared" si="0"/>
        <v>23885817.66</v>
      </c>
      <c r="F23" s="4">
        <v>23885817.66</v>
      </c>
      <c r="G23" s="4">
        <v>23885817.66</v>
      </c>
      <c r="H23" s="3">
        <f t="shared" si="3"/>
        <v>607691.6600000001</v>
      </c>
    </row>
    <row r="24" spans="2:8" ht="25.5">
      <c r="B24" s="22" t="s">
        <v>23</v>
      </c>
      <c r="C24" s="3">
        <v>486264</v>
      </c>
      <c r="D24" s="4">
        <v>0</v>
      </c>
      <c r="E24" s="3">
        <f t="shared" si="0"/>
        <v>486264</v>
      </c>
      <c r="F24" s="4">
        <v>381978.13</v>
      </c>
      <c r="G24" s="4">
        <v>381978.13</v>
      </c>
      <c r="H24" s="3">
        <f t="shared" si="3"/>
        <v>-104285.87</v>
      </c>
    </row>
    <row r="25" spans="2:8" ht="25.5">
      <c r="B25" s="22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26</v>
      </c>
      <c r="C27" s="3">
        <v>1499591</v>
      </c>
      <c r="D27" s="4">
        <v>0</v>
      </c>
      <c r="E27" s="3">
        <f t="shared" si="0"/>
        <v>1499591</v>
      </c>
      <c r="F27" s="4">
        <v>1358617.31</v>
      </c>
      <c r="G27" s="4">
        <v>1358617.31</v>
      </c>
      <c r="H27" s="3">
        <f t="shared" si="3"/>
        <v>-140973.68999999994</v>
      </c>
    </row>
    <row r="28" spans="2:8" ht="12.75">
      <c r="B28" s="21" t="s">
        <v>27</v>
      </c>
      <c r="C28" s="3">
        <v>2133808</v>
      </c>
      <c r="D28" s="4">
        <v>2200595</v>
      </c>
      <c r="E28" s="3">
        <f t="shared" si="0"/>
        <v>4334403</v>
      </c>
      <c r="F28" s="4">
        <v>4334403</v>
      </c>
      <c r="G28" s="4">
        <v>4334403</v>
      </c>
      <c r="H28" s="3">
        <f t="shared" si="3"/>
        <v>2200595</v>
      </c>
    </row>
    <row r="29" spans="2:8" ht="25.5">
      <c r="B29" s="22" t="s">
        <v>28</v>
      </c>
      <c r="C29" s="3">
        <v>0</v>
      </c>
      <c r="D29" s="4">
        <v>604359.87</v>
      </c>
      <c r="E29" s="3">
        <f t="shared" si="0"/>
        <v>604359.87</v>
      </c>
      <c r="F29" s="4">
        <v>604359.87</v>
      </c>
      <c r="G29" s="4">
        <v>604359.87</v>
      </c>
      <c r="H29" s="3">
        <f t="shared" si="3"/>
        <v>604359.87</v>
      </c>
    </row>
    <row r="30" spans="2:8" ht="25.5">
      <c r="B30" s="24" t="s">
        <v>29</v>
      </c>
      <c r="C30" s="3">
        <f aca="true" t="shared" si="4" ref="C30:H30">SUM(C31:C35)</f>
        <v>662155</v>
      </c>
      <c r="D30" s="3">
        <f t="shared" si="4"/>
        <v>378369.3</v>
      </c>
      <c r="E30" s="3">
        <f t="shared" si="4"/>
        <v>1040524.3</v>
      </c>
      <c r="F30" s="3">
        <f t="shared" si="4"/>
        <v>938055.3</v>
      </c>
      <c r="G30" s="3">
        <f t="shared" si="4"/>
        <v>938055.3</v>
      </c>
      <c r="H30" s="3">
        <f t="shared" si="4"/>
        <v>275900.29999999993</v>
      </c>
    </row>
    <row r="31" spans="2:8" ht="12.75">
      <c r="B31" s="21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31</v>
      </c>
      <c r="C32" s="3">
        <v>147319</v>
      </c>
      <c r="D32" s="4">
        <v>80.53</v>
      </c>
      <c r="E32" s="3">
        <f t="shared" si="0"/>
        <v>147399.53</v>
      </c>
      <c r="F32" s="4">
        <v>147399.53</v>
      </c>
      <c r="G32" s="4">
        <v>147399.53</v>
      </c>
      <c r="H32" s="3">
        <f t="shared" si="3"/>
        <v>80.52999999999884</v>
      </c>
    </row>
    <row r="33" spans="2:8" ht="12.75">
      <c r="B33" s="21" t="s">
        <v>32</v>
      </c>
      <c r="C33" s="3">
        <v>386000</v>
      </c>
      <c r="D33" s="4">
        <v>215911.47</v>
      </c>
      <c r="E33" s="3">
        <f t="shared" si="0"/>
        <v>601911.47</v>
      </c>
      <c r="F33" s="4">
        <v>601911.47</v>
      </c>
      <c r="G33" s="4">
        <v>601911.47</v>
      </c>
      <c r="H33" s="3">
        <f t="shared" si="3"/>
        <v>215911.46999999997</v>
      </c>
    </row>
    <row r="34" spans="2:8" ht="25.5">
      <c r="B34" s="22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1" t="s">
        <v>34</v>
      </c>
      <c r="C35" s="3">
        <v>128836</v>
      </c>
      <c r="D35" s="4">
        <v>162377.3</v>
      </c>
      <c r="E35" s="3">
        <f t="shared" si="0"/>
        <v>291213.3</v>
      </c>
      <c r="F35" s="4">
        <v>188744.3</v>
      </c>
      <c r="G35" s="4">
        <v>188744.3</v>
      </c>
      <c r="H35" s="3">
        <f t="shared" si="3"/>
        <v>59908.29999999999</v>
      </c>
    </row>
    <row r="36" spans="2:8" ht="12.75">
      <c r="B36" s="20" t="s">
        <v>71</v>
      </c>
      <c r="C36" s="3">
        <v>10079957</v>
      </c>
      <c r="D36" s="4">
        <v>0</v>
      </c>
      <c r="E36" s="3">
        <f t="shared" si="0"/>
        <v>10079957</v>
      </c>
      <c r="F36" s="4">
        <v>8450193.59</v>
      </c>
      <c r="G36" s="4">
        <v>8450193.59</v>
      </c>
      <c r="H36" s="3">
        <f t="shared" si="3"/>
        <v>-1629763.4100000001</v>
      </c>
    </row>
    <row r="37" spans="2:8" ht="12.75">
      <c r="B37" s="20" t="s">
        <v>35</v>
      </c>
      <c r="C37" s="3">
        <f aca="true" t="shared" si="5" ref="C37:H37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ht="12.75">
      <c r="B38" s="21" t="s">
        <v>36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2.75">
      <c r="B39" s="20" t="s">
        <v>37</v>
      </c>
      <c r="C39" s="3">
        <f aca="true" t="shared" si="6" ref="C39:H39">C40+C41</f>
        <v>1324154</v>
      </c>
      <c r="D39" s="3">
        <f t="shared" si="6"/>
        <v>1458755</v>
      </c>
      <c r="E39" s="3">
        <f t="shared" si="6"/>
        <v>2782909</v>
      </c>
      <c r="F39" s="3">
        <f t="shared" si="6"/>
        <v>2781371.6</v>
      </c>
      <c r="G39" s="3">
        <f t="shared" si="6"/>
        <v>2781371.6</v>
      </c>
      <c r="H39" s="3">
        <f t="shared" si="6"/>
        <v>1457217.6</v>
      </c>
    </row>
    <row r="40" spans="2:8" ht="12.75">
      <c r="B40" s="21" t="s">
        <v>38</v>
      </c>
      <c r="C40" s="3">
        <v>1324154</v>
      </c>
      <c r="D40" s="4">
        <v>1458755</v>
      </c>
      <c r="E40" s="3">
        <f t="shared" si="0"/>
        <v>2782909</v>
      </c>
      <c r="F40" s="4">
        <v>2781371.6</v>
      </c>
      <c r="G40" s="4">
        <v>2781371.6</v>
      </c>
      <c r="H40" s="3">
        <f t="shared" si="3"/>
        <v>1457217.6</v>
      </c>
    </row>
    <row r="41" spans="2:8" ht="12.75">
      <c r="B41" s="21" t="s">
        <v>39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ht="12.75">
      <c r="B42" s="19"/>
      <c r="C42" s="3"/>
      <c r="D42" s="4"/>
      <c r="E42" s="3"/>
      <c r="F42" s="4"/>
      <c r="G42" s="4"/>
      <c r="H42" s="3"/>
    </row>
    <row r="43" spans="2:8" ht="25.5">
      <c r="B43" s="25" t="s">
        <v>69</v>
      </c>
      <c r="C43" s="12">
        <f aca="true" t="shared" si="7" ref="C43:H43">C11+C12+C13+C14+C15+C16+C17+C18+C30+C36+C37+C39</f>
        <v>140486493</v>
      </c>
      <c r="D43" s="8">
        <f t="shared" si="7"/>
        <v>10570518.06</v>
      </c>
      <c r="E43" s="8">
        <f t="shared" si="7"/>
        <v>151057011.06</v>
      </c>
      <c r="F43" s="8">
        <f t="shared" si="7"/>
        <v>146572054.74</v>
      </c>
      <c r="G43" s="8">
        <f t="shared" si="7"/>
        <v>146572054.74</v>
      </c>
      <c r="H43" s="8">
        <f t="shared" si="7"/>
        <v>6085561.740000006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5" t="s">
        <v>40</v>
      </c>
      <c r="C45" s="9"/>
      <c r="D45" s="10"/>
      <c r="E45" s="9"/>
      <c r="F45" s="10"/>
      <c r="G45" s="10"/>
      <c r="H45" s="3"/>
    </row>
    <row r="46" spans="2:8" ht="12.75">
      <c r="B46" s="19"/>
      <c r="C46" s="3"/>
      <c r="D46" s="11"/>
      <c r="E46" s="3"/>
      <c r="F46" s="11"/>
      <c r="G46" s="11"/>
      <c r="H46" s="3"/>
    </row>
    <row r="47" spans="2:8" ht="12.75">
      <c r="B47" s="18" t="s">
        <v>41</v>
      </c>
      <c r="C47" s="3"/>
      <c r="D47" s="4"/>
      <c r="E47" s="3"/>
      <c r="F47" s="4"/>
      <c r="G47" s="4"/>
      <c r="H47" s="3"/>
    </row>
    <row r="48" spans="2:8" ht="12.75">
      <c r="B48" s="20" t="s">
        <v>42</v>
      </c>
      <c r="C48" s="3">
        <f aca="true" t="shared" si="8" ref="C48:H48">SUM(C49:C56)</f>
        <v>111447554</v>
      </c>
      <c r="D48" s="3">
        <f t="shared" si="8"/>
        <v>1048073.9199999999</v>
      </c>
      <c r="E48" s="3">
        <f t="shared" si="8"/>
        <v>112495627.92</v>
      </c>
      <c r="F48" s="3">
        <f t="shared" si="8"/>
        <v>112495627.92</v>
      </c>
      <c r="G48" s="3">
        <f t="shared" si="8"/>
        <v>112495627.92</v>
      </c>
      <c r="H48" s="3">
        <f t="shared" si="8"/>
        <v>1048073.9200000018</v>
      </c>
    </row>
    <row r="49" spans="2:8" ht="25.5">
      <c r="B49" s="22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2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2" t="s">
        <v>45</v>
      </c>
      <c r="C51" s="3">
        <v>80927800</v>
      </c>
      <c r="D51" s="4">
        <v>365677.92</v>
      </c>
      <c r="E51" s="3">
        <f t="shared" si="9"/>
        <v>81293477.92</v>
      </c>
      <c r="F51" s="4">
        <v>81293477.92</v>
      </c>
      <c r="G51" s="4">
        <v>81293477.92</v>
      </c>
      <c r="H51" s="3">
        <f t="shared" si="10"/>
        <v>365677.9200000018</v>
      </c>
    </row>
    <row r="52" spans="2:8" ht="38.25">
      <c r="B52" s="22" t="s">
        <v>46</v>
      </c>
      <c r="C52" s="3">
        <v>28843534</v>
      </c>
      <c r="D52" s="4">
        <v>590265</v>
      </c>
      <c r="E52" s="3">
        <f t="shared" si="9"/>
        <v>29433799</v>
      </c>
      <c r="F52" s="4">
        <v>29433799</v>
      </c>
      <c r="G52" s="4">
        <v>29433799</v>
      </c>
      <c r="H52" s="3">
        <f t="shared" si="10"/>
        <v>590265</v>
      </c>
    </row>
    <row r="53" spans="2:8" ht="12.75">
      <c r="B53" s="22" t="s">
        <v>47</v>
      </c>
      <c r="C53" s="3">
        <v>1676220</v>
      </c>
      <c r="D53" s="4">
        <v>92131</v>
      </c>
      <c r="E53" s="3">
        <f t="shared" si="9"/>
        <v>1768351</v>
      </c>
      <c r="F53" s="4">
        <v>1768351</v>
      </c>
      <c r="G53" s="4">
        <v>1768351</v>
      </c>
      <c r="H53" s="3">
        <f t="shared" si="10"/>
        <v>92131</v>
      </c>
    </row>
    <row r="54" spans="2:8" ht="25.5">
      <c r="B54" s="22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2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4" t="s">
        <v>51</v>
      </c>
      <c r="C57" s="3">
        <f aca="true" t="shared" si="11" ref="C57:H57">SUM(C58:C61)</f>
        <v>1177500</v>
      </c>
      <c r="D57" s="3">
        <f t="shared" si="11"/>
        <v>15753625</v>
      </c>
      <c r="E57" s="3">
        <f t="shared" si="11"/>
        <v>16931125</v>
      </c>
      <c r="F57" s="3">
        <f t="shared" si="11"/>
        <v>16518520</v>
      </c>
      <c r="G57" s="3">
        <f t="shared" si="11"/>
        <v>16518520</v>
      </c>
      <c r="H57" s="3">
        <f t="shared" si="11"/>
        <v>15341020</v>
      </c>
    </row>
    <row r="58" spans="2:8" ht="12.75">
      <c r="B58" s="22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2" t="s">
        <v>55</v>
      </c>
      <c r="C61" s="3">
        <v>1177500</v>
      </c>
      <c r="D61" s="4">
        <v>15753625</v>
      </c>
      <c r="E61" s="3">
        <f t="shared" si="9"/>
        <v>16931125</v>
      </c>
      <c r="F61" s="4">
        <v>16518520</v>
      </c>
      <c r="G61" s="4">
        <v>16518520</v>
      </c>
      <c r="H61" s="3">
        <f t="shared" si="10"/>
        <v>15341020</v>
      </c>
    </row>
    <row r="62" spans="2:8" ht="12.75">
      <c r="B62" s="24" t="s">
        <v>56</v>
      </c>
      <c r="C62" s="3">
        <f aca="true" t="shared" si="12" ref="C62:H62">C63+C64</f>
        <v>734426</v>
      </c>
      <c r="D62" s="3">
        <f t="shared" si="12"/>
        <v>0</v>
      </c>
      <c r="E62" s="3">
        <f t="shared" si="12"/>
        <v>734426</v>
      </c>
      <c r="F62" s="3">
        <f t="shared" si="12"/>
        <v>729182.21</v>
      </c>
      <c r="G62" s="3">
        <f t="shared" si="12"/>
        <v>729182.21</v>
      </c>
      <c r="H62" s="3">
        <f t="shared" si="12"/>
        <v>-5243.790000000037</v>
      </c>
    </row>
    <row r="63" spans="2:8" ht="25.5">
      <c r="B63" s="22" t="s">
        <v>57</v>
      </c>
      <c r="C63" s="3">
        <v>734426</v>
      </c>
      <c r="D63" s="4">
        <v>0</v>
      </c>
      <c r="E63" s="3">
        <f t="shared" si="9"/>
        <v>734426</v>
      </c>
      <c r="F63" s="4">
        <v>729182.21</v>
      </c>
      <c r="G63" s="4">
        <v>729182.21</v>
      </c>
      <c r="H63" s="3">
        <f t="shared" si="10"/>
        <v>-5243.790000000037</v>
      </c>
    </row>
    <row r="64" spans="2:8" ht="12.75">
      <c r="B64" s="22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4" t="s">
        <v>72</v>
      </c>
      <c r="C65" s="3">
        <v>3000000</v>
      </c>
      <c r="D65" s="4">
        <v>0</v>
      </c>
      <c r="E65" s="3">
        <f t="shared" si="9"/>
        <v>3000000</v>
      </c>
      <c r="F65" s="4">
        <v>3000000</v>
      </c>
      <c r="G65" s="4">
        <v>3000000</v>
      </c>
      <c r="H65" s="3">
        <f t="shared" si="10"/>
        <v>0</v>
      </c>
    </row>
    <row r="66" spans="2:8" ht="12.75">
      <c r="B66" s="27" t="s">
        <v>59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ht="12.75">
      <c r="B67" s="19"/>
      <c r="C67" s="3"/>
      <c r="D67" s="11"/>
      <c r="E67" s="3"/>
      <c r="F67" s="11"/>
      <c r="G67" s="11"/>
      <c r="H67" s="3"/>
    </row>
    <row r="68" spans="2:8" ht="25.5">
      <c r="B68" s="25" t="s">
        <v>60</v>
      </c>
      <c r="C68" s="12">
        <f aca="true" t="shared" si="13" ref="C68:H68">C48+C57+C62+C65+C66</f>
        <v>116359480</v>
      </c>
      <c r="D68" s="12">
        <f t="shared" si="13"/>
        <v>16801698.92</v>
      </c>
      <c r="E68" s="12">
        <f t="shared" si="13"/>
        <v>133161178.92</v>
      </c>
      <c r="F68" s="12">
        <f t="shared" si="13"/>
        <v>132743330.13</v>
      </c>
      <c r="G68" s="12">
        <f t="shared" si="13"/>
        <v>132743330.13</v>
      </c>
      <c r="H68" s="12">
        <f t="shared" si="13"/>
        <v>16383850.130000003</v>
      </c>
    </row>
    <row r="69" spans="2:8" ht="12.75">
      <c r="B69" s="23"/>
      <c r="C69" s="3"/>
      <c r="D69" s="11"/>
      <c r="E69" s="3"/>
      <c r="F69" s="11"/>
      <c r="G69" s="11"/>
      <c r="H69" s="3"/>
    </row>
    <row r="70" spans="2:8" ht="25.5">
      <c r="B70" s="25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3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63</v>
      </c>
      <c r="C73" s="12">
        <f aca="true" t="shared" si="15" ref="C73:H73">C43+C68+C70</f>
        <v>256845973</v>
      </c>
      <c r="D73" s="12">
        <f t="shared" si="15"/>
        <v>27372216.980000004</v>
      </c>
      <c r="E73" s="12">
        <f t="shared" si="15"/>
        <v>284218189.98</v>
      </c>
      <c r="F73" s="12">
        <f t="shared" si="15"/>
        <v>279315384.87</v>
      </c>
      <c r="G73" s="12">
        <f t="shared" si="15"/>
        <v>279315384.87</v>
      </c>
      <c r="H73" s="12">
        <f t="shared" si="15"/>
        <v>22469411.87000001</v>
      </c>
    </row>
    <row r="74" spans="2:8" ht="12.75">
      <c r="B74" s="23"/>
      <c r="C74" s="3"/>
      <c r="D74" s="4"/>
      <c r="E74" s="3"/>
      <c r="F74" s="4"/>
      <c r="G74" s="4"/>
      <c r="H74" s="3"/>
    </row>
    <row r="75" spans="2:8" ht="12.75">
      <c r="B75" s="25" t="s">
        <v>64</v>
      </c>
      <c r="C75" s="3"/>
      <c r="D75" s="4"/>
      <c r="E75" s="3"/>
      <c r="F75" s="4"/>
      <c r="G75" s="4"/>
      <c r="H75" s="3"/>
    </row>
    <row r="76" spans="2:8" ht="25.5">
      <c r="B76" s="23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3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5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6"/>
      <c r="C79" s="13"/>
      <c r="D79" s="14"/>
      <c r="E79" s="13"/>
      <c r="F79" s="14"/>
      <c r="G79" s="14"/>
      <c r="H79" s="13"/>
    </row>
  </sheetData>
  <sheetProtection/>
  <mergeCells count="12">
    <mergeCell ref="B2:H2"/>
    <mergeCell ref="B4:H4"/>
    <mergeCell ref="B5:H5"/>
    <mergeCell ref="B6:H6"/>
    <mergeCell ref="C7:G7"/>
    <mergeCell ref="H7:H9"/>
    <mergeCell ref="B3:H3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2016-12-20T19:44:47Z</cp:lastPrinted>
  <dcterms:created xsi:type="dcterms:W3CDTF">2016-10-11T20:13:05Z</dcterms:created>
  <dcterms:modified xsi:type="dcterms:W3CDTF">2022-02-01T19:42:09Z</dcterms:modified>
  <cp:category/>
  <cp:version/>
  <cp:contentType/>
  <cp:contentStatus/>
</cp:coreProperties>
</file>