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<sst xmlns="http://schemas.openxmlformats.org/spreadsheetml/2006/main" count="163" uniqueCount="90">
  <si>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</si>
  <si>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</si>
  <si>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</si>
  <si>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</si>
  <si>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</si>
  <si>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</si>
  <si>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</si>
  <si>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</si>
  <si>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</si>
  <si>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</si>
  <si>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</si>
  <si>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</si>
  <si>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</si>
  <si>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</si>
  <si>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</si>
  <si>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</si>
  <si>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</si>
  <si>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</si>
  <si>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</si>
  <si>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</si>
  <si>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</si>
  <si>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</si>
  <si>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</si>
  <si>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</si>
  <si>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</si>
  <si>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</si>
  <si>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</si>
  <si>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</si>
  <si>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</si>
  <si>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</si>
  <si>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</si>
  <si>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</si>
  <si>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</si>
  <si>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</si>
  <si>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</si>
  <si>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</si>
  <si>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</si>
  <si>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</si>
  <si>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</si>
  <si>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</si>
  <si>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</si>
  <si>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</si>
  <si>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</si>
  <si>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</si>
  <si>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</si>
  <si>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</si>
  <si>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</si>
  <si>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</si>
  <si>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</si>
  <si>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</si>
  <si>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</si>
  <si>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</si>
  <si>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</si>
  <si>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</si>
  <si>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</si>
  <si>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</si>
  <si>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</si>
  <si>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</si>
  <si>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</si>
  <si>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</si>
  <si>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</si>
  <si>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</si>
  <si>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</si>
  <si>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</si>
  <si>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</si>
  <si>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</si>
  <si>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</si>
  <si>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</si>
  <si>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</si>
  <si>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</si>
  <si>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</si>
  <si>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</si>
  <si>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</si>
  <si>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</si>
  <si>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</si>
  <si>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</si>
  <si>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</si>
  <si>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</si>
  <si>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</si>
  <si>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</si>
  <si>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</si>
  <si>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</si>
  <si>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</si>
  <si>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</si>
  <si>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</si>
  <si>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</si>
  <si>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</si>
  <si>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Hopelchén (a)</t>
  </si>
  <si>
    <t>Del 1 de Enero al 31 de Diciembre de 2022 (b)</t>
  </si>
  <si>
    <t>Cuarto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</si>
</sst>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2" sqref="E1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89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87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0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1</v>
      </c>
      <c r="C5" s="39"/>
      <c r="D5" s="39"/>
      <c r="E5" s="39"/>
      <c r="F5" s="39"/>
      <c r="G5" s="39"/>
      <c r="H5" s="39"/>
      <c r="I5" s="40"/>
    </row>
    <row r="6" spans="2:9" ht="12.75">
      <c r="B6" s="30" t="s">
        <v>88</v>
      </c>
      <c r="C6" s="39"/>
      <c r="D6" s="39"/>
      <c r="E6" s="39"/>
      <c r="F6" s="39"/>
      <c r="G6" s="39"/>
      <c r="H6" s="39"/>
      <c r="I6" s="40"/>
    </row>
    <row r="7" spans="2:9" ht="13.5" thickBot="1">
      <c r="B7" s="32" t="s">
        <v>2</v>
      </c>
      <c r="C7" s="41"/>
      <c r="D7" s="41"/>
      <c r="E7" s="41"/>
      <c r="F7" s="41"/>
      <c r="G7" s="41"/>
      <c r="H7" s="41"/>
      <c r="I7" s="42"/>
    </row>
    <row r="8" spans="2:9" ht="15.75" customHeight="1">
      <c r="B8" s="28" t="s">
        <v>3</v>
      </c>
      <c r="C8" s="29"/>
      <c r="D8" s="28" t="s">
        <v>4</v>
      </c>
      <c r="E8" s="37"/>
      <c r="F8" s="37"/>
      <c r="G8" s="37"/>
      <c r="H8" s="29"/>
      <c r="I8" s="34" t="s">
        <v>5</v>
      </c>
    </row>
    <row r="9" spans="2:9" ht="15" customHeight="1" thickBot="1">
      <c r="B9" s="30"/>
      <c r="C9" s="31"/>
      <c r="D9" s="32"/>
      <c r="E9" s="41"/>
      <c r="F9" s="41"/>
      <c r="G9" s="41"/>
      <c r="H9" s="33"/>
      <c r="I9" s="35"/>
    </row>
    <row r="10" spans="2:9" ht="26.25" thickBot="1">
      <c r="B10" s="32"/>
      <c r="C10" s="33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6"/>
    </row>
    <row r="11" spans="2:9" ht="12.75">
      <c r="B11" s="7" t="s">
        <v>11</v>
      </c>
      <c r="C11" s="8"/>
      <c r="D11" s="14">
        <f aca="true" t="shared" si="0" ref="D11:I11">D12+D20+D30+D40+D50+D60+D73+D77+D64</f>
        <v>150956539</v>
      </c>
      <c r="E11" s="14">
        <f t="shared" si="0"/>
        <v>4172342.070000002</v>
      </c>
      <c r="F11" s="14">
        <f t="shared" si="0"/>
        <v>155128881.07</v>
      </c>
      <c r="G11" s="14">
        <f t="shared" si="0"/>
        <v>153548263.88</v>
      </c>
      <c r="H11" s="14">
        <f t="shared" si="0"/>
        <v>151372757.68999997</v>
      </c>
      <c r="I11" s="14">
        <f t="shared" si="0"/>
        <v>1580617.1900000037</v>
      </c>
    </row>
    <row r="12" spans="2:9" ht="12.75">
      <c r="B12" s="3" t="s">
        <v>12</v>
      </c>
      <c r="C12" s="9"/>
      <c r="D12" s="15">
        <f aca="true" t="shared" si="1" ref="D12:I12">SUM(D13:D19)</f>
        <v>72142554.49000001</v>
      </c>
      <c r="E12" s="15">
        <f t="shared" si="1"/>
        <v>-3354746.9899999998</v>
      </c>
      <c r="F12" s="15">
        <f t="shared" si="1"/>
        <v>68787807.50000001</v>
      </c>
      <c r="G12" s="15">
        <f t="shared" si="1"/>
        <v>68281941.82000001</v>
      </c>
      <c r="H12" s="15">
        <f t="shared" si="1"/>
        <v>68090729.74</v>
      </c>
      <c r="I12" s="15">
        <f t="shared" si="1"/>
        <v>505865.6800000034</v>
      </c>
    </row>
    <row r="13" spans="2:9" ht="12.75">
      <c r="B13" s="13" t="s">
        <v>13</v>
      </c>
      <c r="C13" s="11"/>
      <c r="D13" s="15">
        <v>20277114.68</v>
      </c>
      <c r="E13" s="16">
        <v>-1142520</v>
      </c>
      <c r="F13" s="16">
        <f>D13+E13</f>
        <v>19134594.68</v>
      </c>
      <c r="G13" s="16">
        <v>19134594.68</v>
      </c>
      <c r="H13" s="16">
        <v>19134594.68</v>
      </c>
      <c r="I13" s="16">
        <f>F13-G13</f>
        <v>0</v>
      </c>
    </row>
    <row r="14" spans="2:9" ht="12.75">
      <c r="B14" s="13" t="s">
        <v>14</v>
      </c>
      <c r="C14" s="11"/>
      <c r="D14" s="15">
        <v>25469995.85</v>
      </c>
      <c r="E14" s="16">
        <v>-974537.81</v>
      </c>
      <c r="F14" s="16">
        <f aca="true" t="shared" si="2" ref="F14:F19">D14+E14</f>
        <v>24495458.040000003</v>
      </c>
      <c r="G14" s="16">
        <v>24495458.04</v>
      </c>
      <c r="H14" s="16">
        <v>24495458.04</v>
      </c>
      <c r="I14" s="16">
        <f aca="true" t="shared" si="3" ref="I14:I19">F14-G14</f>
        <v>0</v>
      </c>
    </row>
    <row r="15" spans="2:9" ht="12.75">
      <c r="B15" s="13" t="s">
        <v>15</v>
      </c>
      <c r="C15" s="11"/>
      <c r="D15" s="15">
        <v>17359400.17</v>
      </c>
      <c r="E15" s="16">
        <v>-406432.86</v>
      </c>
      <c r="F15" s="16">
        <f t="shared" si="2"/>
        <v>16952967.310000002</v>
      </c>
      <c r="G15" s="16">
        <v>16947101.63</v>
      </c>
      <c r="H15" s="16">
        <v>16947101.63</v>
      </c>
      <c r="I15" s="16">
        <f t="shared" si="3"/>
        <v>5865.680000003427</v>
      </c>
    </row>
    <row r="16" spans="2:9" ht="12.75">
      <c r="B16" s="13" t="s">
        <v>16</v>
      </c>
      <c r="C16" s="11"/>
      <c r="D16" s="15">
        <v>2800000</v>
      </c>
      <c r="E16" s="16">
        <v>500136.43</v>
      </c>
      <c r="F16" s="16">
        <f t="shared" si="2"/>
        <v>3300136.43</v>
      </c>
      <c r="G16" s="16">
        <v>2800136.43</v>
      </c>
      <c r="H16" s="16">
        <v>2800136.43</v>
      </c>
      <c r="I16" s="16">
        <f t="shared" si="3"/>
        <v>500000</v>
      </c>
    </row>
    <row r="17" spans="2:9" ht="12.75">
      <c r="B17" s="13" t="s">
        <v>17</v>
      </c>
      <c r="C17" s="11"/>
      <c r="D17" s="15">
        <v>4796543.79</v>
      </c>
      <c r="E17" s="16">
        <v>-181463.68</v>
      </c>
      <c r="F17" s="16">
        <f t="shared" si="2"/>
        <v>4615080.11</v>
      </c>
      <c r="G17" s="16">
        <v>4615080.11</v>
      </c>
      <c r="H17" s="16">
        <v>4423868.03</v>
      </c>
      <c r="I17" s="16">
        <f t="shared" si="3"/>
        <v>0</v>
      </c>
    </row>
    <row r="18" spans="2:9" ht="12.75">
      <c r="B18" s="13" t="s">
        <v>18</v>
      </c>
      <c r="C18" s="11"/>
      <c r="D18" s="15">
        <v>650000</v>
      </c>
      <c r="E18" s="16">
        <v>-650000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13" t="s">
        <v>19</v>
      </c>
      <c r="C19" s="11"/>
      <c r="D19" s="15">
        <v>789500</v>
      </c>
      <c r="E19" s="16">
        <v>-499929.07</v>
      </c>
      <c r="F19" s="16">
        <f t="shared" si="2"/>
        <v>289570.93</v>
      </c>
      <c r="G19" s="16">
        <v>289570.93</v>
      </c>
      <c r="H19" s="16">
        <v>289570.93</v>
      </c>
      <c r="I19" s="16">
        <f t="shared" si="3"/>
        <v>0</v>
      </c>
    </row>
    <row r="20" spans="2:9" ht="12.75">
      <c r="B20" s="3" t="s">
        <v>20</v>
      </c>
      <c r="C20" s="9"/>
      <c r="D20" s="15">
        <f aca="true" t="shared" si="4" ref="D20:I20">SUM(D21:D29)</f>
        <v>11327596.84</v>
      </c>
      <c r="E20" s="15">
        <f t="shared" si="4"/>
        <v>5171178.300000001</v>
      </c>
      <c r="F20" s="15">
        <f t="shared" si="4"/>
        <v>16498775.139999999</v>
      </c>
      <c r="G20" s="15">
        <f t="shared" si="4"/>
        <v>16446776.129999999</v>
      </c>
      <c r="H20" s="15">
        <f t="shared" si="4"/>
        <v>15529706.45</v>
      </c>
      <c r="I20" s="15">
        <f t="shared" si="4"/>
        <v>51999.010000000155</v>
      </c>
    </row>
    <row r="21" spans="2:9" ht="12.75">
      <c r="B21" s="13" t="s">
        <v>21</v>
      </c>
      <c r="C21" s="11"/>
      <c r="D21" s="15">
        <v>1923800</v>
      </c>
      <c r="E21" s="16">
        <v>922961.44</v>
      </c>
      <c r="F21" s="15">
        <f aca="true" t="shared" si="5" ref="F21:F29">D21+E21</f>
        <v>2846761.44</v>
      </c>
      <c r="G21" s="16">
        <v>2846761.44</v>
      </c>
      <c r="H21" s="16">
        <v>2646403.56</v>
      </c>
      <c r="I21" s="16">
        <f>F21-G21</f>
        <v>0</v>
      </c>
    </row>
    <row r="22" spans="2:9" ht="12.75">
      <c r="B22" s="13" t="s">
        <v>22</v>
      </c>
      <c r="C22" s="11"/>
      <c r="D22" s="15">
        <v>474500</v>
      </c>
      <c r="E22" s="16">
        <v>618810.48</v>
      </c>
      <c r="F22" s="15">
        <f t="shared" si="5"/>
        <v>1093310.48</v>
      </c>
      <c r="G22" s="16">
        <v>1093310.48</v>
      </c>
      <c r="H22" s="16">
        <v>1093310.48</v>
      </c>
      <c r="I22" s="16">
        <f aca="true" t="shared" si="6" ref="I22:I84">F22-G22</f>
        <v>0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2099442.84</v>
      </c>
      <c r="E24" s="16">
        <v>684952.41</v>
      </c>
      <c r="F24" s="15">
        <f t="shared" si="5"/>
        <v>2784395.25</v>
      </c>
      <c r="G24" s="16">
        <v>2732622.07</v>
      </c>
      <c r="H24" s="16">
        <v>2487021.07</v>
      </c>
      <c r="I24" s="16">
        <f t="shared" si="6"/>
        <v>51773.18000000017</v>
      </c>
    </row>
    <row r="25" spans="2:9" ht="12.75">
      <c r="B25" s="13" t="s">
        <v>25</v>
      </c>
      <c r="C25" s="11"/>
      <c r="D25" s="15">
        <v>499900</v>
      </c>
      <c r="E25" s="16">
        <v>651833.18</v>
      </c>
      <c r="F25" s="15">
        <f t="shared" si="5"/>
        <v>1151733.1800000002</v>
      </c>
      <c r="G25" s="16">
        <v>1151733.18</v>
      </c>
      <c r="H25" s="16">
        <v>684392.38</v>
      </c>
      <c r="I25" s="16">
        <f t="shared" si="6"/>
        <v>0</v>
      </c>
    </row>
    <row r="26" spans="2:9" ht="12.75">
      <c r="B26" s="13" t="s">
        <v>26</v>
      </c>
      <c r="C26" s="11"/>
      <c r="D26" s="15">
        <v>5314954</v>
      </c>
      <c r="E26" s="16">
        <v>2818771.51</v>
      </c>
      <c r="F26" s="15">
        <f t="shared" si="5"/>
        <v>8133725.51</v>
      </c>
      <c r="G26" s="16">
        <v>8133725.51</v>
      </c>
      <c r="H26" s="16">
        <v>8129955.51</v>
      </c>
      <c r="I26" s="16">
        <f t="shared" si="6"/>
        <v>0</v>
      </c>
    </row>
    <row r="27" spans="2:9" ht="12.75">
      <c r="B27" s="13" t="s">
        <v>27</v>
      </c>
      <c r="C27" s="11"/>
      <c r="D27" s="15">
        <v>667000</v>
      </c>
      <c r="E27" s="16">
        <v>-442929.31</v>
      </c>
      <c r="F27" s="15">
        <f t="shared" si="5"/>
        <v>224070.69</v>
      </c>
      <c r="G27" s="16">
        <v>224070.69</v>
      </c>
      <c r="H27" s="16">
        <v>224070.69</v>
      </c>
      <c r="I27" s="16">
        <f t="shared" si="6"/>
        <v>0</v>
      </c>
    </row>
    <row r="28" spans="2:9" ht="12.75">
      <c r="B28" s="13" t="s">
        <v>28</v>
      </c>
      <c r="C28" s="11"/>
      <c r="D28" s="15">
        <v>20000</v>
      </c>
      <c r="E28" s="16">
        <v>-8628.52</v>
      </c>
      <c r="F28" s="15">
        <f t="shared" si="5"/>
        <v>11371.48</v>
      </c>
      <c r="G28" s="16">
        <v>11371.48</v>
      </c>
      <c r="H28" s="16">
        <v>11371.48</v>
      </c>
      <c r="I28" s="16">
        <f t="shared" si="6"/>
        <v>0</v>
      </c>
    </row>
    <row r="29" spans="2:9" ht="12.75">
      <c r="B29" s="13" t="s">
        <v>29</v>
      </c>
      <c r="C29" s="11"/>
      <c r="D29" s="15">
        <v>328000</v>
      </c>
      <c r="E29" s="16">
        <v>-74592.89</v>
      </c>
      <c r="F29" s="15">
        <f t="shared" si="5"/>
        <v>253407.11</v>
      </c>
      <c r="G29" s="16">
        <v>253181.28</v>
      </c>
      <c r="H29" s="16">
        <v>253181.28</v>
      </c>
      <c r="I29" s="16">
        <f t="shared" si="6"/>
        <v>225.8299999999872</v>
      </c>
    </row>
    <row r="30" spans="2:9" ht="12.75">
      <c r="B30" s="3" t="s">
        <v>30</v>
      </c>
      <c r="C30" s="9"/>
      <c r="D30" s="15">
        <f aca="true" t="shared" si="7" ref="D30:I30">SUM(D31:D39)</f>
        <v>16075081.12</v>
      </c>
      <c r="E30" s="15">
        <f t="shared" si="7"/>
        <v>-312132.1000000003</v>
      </c>
      <c r="F30" s="15">
        <f t="shared" si="7"/>
        <v>15762949.020000001</v>
      </c>
      <c r="G30" s="15">
        <f t="shared" si="7"/>
        <v>14740196.520000001</v>
      </c>
      <c r="H30" s="15">
        <f t="shared" si="7"/>
        <v>14285727.08</v>
      </c>
      <c r="I30" s="15">
        <f t="shared" si="7"/>
        <v>1022752.5</v>
      </c>
    </row>
    <row r="31" spans="2:9" ht="12.75">
      <c r="B31" s="13" t="s">
        <v>31</v>
      </c>
      <c r="C31" s="11"/>
      <c r="D31" s="15">
        <v>431690.13</v>
      </c>
      <c r="E31" s="16">
        <v>191124.68</v>
      </c>
      <c r="F31" s="15">
        <f aca="true" t="shared" si="8" ref="F31:F39">D31+E31</f>
        <v>622814.81</v>
      </c>
      <c r="G31" s="16">
        <v>622814.81</v>
      </c>
      <c r="H31" s="16">
        <v>593814.81</v>
      </c>
      <c r="I31" s="16">
        <f t="shared" si="6"/>
        <v>0</v>
      </c>
    </row>
    <row r="32" spans="2:9" ht="12.75">
      <c r="B32" s="13" t="s">
        <v>32</v>
      </c>
      <c r="C32" s="11"/>
      <c r="D32" s="15">
        <v>3615000</v>
      </c>
      <c r="E32" s="16">
        <v>-990892.43</v>
      </c>
      <c r="F32" s="15">
        <f t="shared" si="8"/>
        <v>2624107.57</v>
      </c>
      <c r="G32" s="16">
        <v>2624107.57</v>
      </c>
      <c r="H32" s="16">
        <v>2554930.97</v>
      </c>
      <c r="I32" s="16">
        <f t="shared" si="6"/>
        <v>0</v>
      </c>
    </row>
    <row r="33" spans="2:9" ht="12.75">
      <c r="B33" s="13" t="s">
        <v>33</v>
      </c>
      <c r="C33" s="11"/>
      <c r="D33" s="15">
        <v>2648000</v>
      </c>
      <c r="E33" s="16">
        <v>-1203403.3</v>
      </c>
      <c r="F33" s="15">
        <f t="shared" si="8"/>
        <v>1444596.7</v>
      </c>
      <c r="G33" s="16">
        <v>1421844.7</v>
      </c>
      <c r="H33" s="16">
        <v>1388784.7</v>
      </c>
      <c r="I33" s="16">
        <f t="shared" si="6"/>
        <v>22752</v>
      </c>
    </row>
    <row r="34" spans="2:9" ht="12.75">
      <c r="B34" s="13" t="s">
        <v>34</v>
      </c>
      <c r="C34" s="11"/>
      <c r="D34" s="15">
        <v>291000</v>
      </c>
      <c r="E34" s="16">
        <v>-2799.84</v>
      </c>
      <c r="F34" s="15">
        <f t="shared" si="8"/>
        <v>288200.16</v>
      </c>
      <c r="G34" s="16">
        <v>288200.16</v>
      </c>
      <c r="H34" s="16">
        <v>288200.16</v>
      </c>
      <c r="I34" s="16">
        <f t="shared" si="6"/>
        <v>0</v>
      </c>
    </row>
    <row r="35" spans="2:9" ht="12.75">
      <c r="B35" s="13" t="s">
        <v>35</v>
      </c>
      <c r="C35" s="11"/>
      <c r="D35" s="15">
        <v>1383300</v>
      </c>
      <c r="E35" s="16">
        <v>-438375.84</v>
      </c>
      <c r="F35" s="15">
        <f t="shared" si="8"/>
        <v>944924.1599999999</v>
      </c>
      <c r="G35" s="16">
        <v>944924.16</v>
      </c>
      <c r="H35" s="16">
        <v>850157.96</v>
      </c>
      <c r="I35" s="16">
        <f t="shared" si="6"/>
        <v>0</v>
      </c>
    </row>
    <row r="36" spans="2:9" ht="12.75">
      <c r="B36" s="13" t="s">
        <v>36</v>
      </c>
      <c r="C36" s="11"/>
      <c r="D36" s="15">
        <v>1875000</v>
      </c>
      <c r="E36" s="16">
        <v>-395624.95</v>
      </c>
      <c r="F36" s="15">
        <f t="shared" si="8"/>
        <v>1479375.05</v>
      </c>
      <c r="G36" s="16">
        <v>1479375.05</v>
      </c>
      <c r="H36" s="16">
        <v>1386575.05</v>
      </c>
      <c r="I36" s="16">
        <f t="shared" si="6"/>
        <v>0</v>
      </c>
    </row>
    <row r="37" spans="2:9" ht="12.75">
      <c r="B37" s="13" t="s">
        <v>37</v>
      </c>
      <c r="C37" s="11"/>
      <c r="D37" s="15">
        <v>268314</v>
      </c>
      <c r="E37" s="16">
        <v>-255883.68</v>
      </c>
      <c r="F37" s="15">
        <f t="shared" si="8"/>
        <v>12430.320000000007</v>
      </c>
      <c r="G37" s="16">
        <v>12430.32</v>
      </c>
      <c r="H37" s="16">
        <v>12430.32</v>
      </c>
      <c r="I37" s="16">
        <f t="shared" si="6"/>
        <v>0</v>
      </c>
    </row>
    <row r="38" spans="2:9" ht="12.75">
      <c r="B38" s="13" t="s">
        <v>38</v>
      </c>
      <c r="C38" s="11"/>
      <c r="D38" s="15">
        <v>3556336.08</v>
      </c>
      <c r="E38" s="16">
        <v>1511257.75</v>
      </c>
      <c r="F38" s="15">
        <f t="shared" si="8"/>
        <v>5067593.83</v>
      </c>
      <c r="G38" s="16">
        <v>5067593.33</v>
      </c>
      <c r="H38" s="16">
        <v>4931926.69</v>
      </c>
      <c r="I38" s="16">
        <f t="shared" si="6"/>
        <v>0.5</v>
      </c>
    </row>
    <row r="39" spans="2:9" ht="12.75">
      <c r="B39" s="13" t="s">
        <v>39</v>
      </c>
      <c r="C39" s="11"/>
      <c r="D39" s="15">
        <v>2006440.91</v>
      </c>
      <c r="E39" s="16">
        <v>1272465.51</v>
      </c>
      <c r="F39" s="15">
        <f t="shared" si="8"/>
        <v>3278906.42</v>
      </c>
      <c r="G39" s="16">
        <v>2278906.42</v>
      </c>
      <c r="H39" s="16">
        <v>2278906.42</v>
      </c>
      <c r="I39" s="16">
        <f t="shared" si="6"/>
        <v>1000000</v>
      </c>
    </row>
    <row r="40" spans="2:9" ht="25.5" customHeight="1">
      <c r="B40" s="26" t="s">
        <v>40</v>
      </c>
      <c r="C40" s="27"/>
      <c r="D40" s="15">
        <f aca="true" t="shared" si="9" ref="D40:I40">SUM(D41:D49)</f>
        <v>46060306.55</v>
      </c>
      <c r="E40" s="15">
        <f t="shared" si="9"/>
        <v>7660470.360000001</v>
      </c>
      <c r="F40" s="15">
        <f>SUM(F41:F49)</f>
        <v>53720776.91</v>
      </c>
      <c r="G40" s="15">
        <f t="shared" si="9"/>
        <v>53720776.91</v>
      </c>
      <c r="H40" s="15">
        <f t="shared" si="9"/>
        <v>53360291.44</v>
      </c>
      <c r="I40" s="15">
        <f t="shared" si="9"/>
        <v>0</v>
      </c>
    </row>
    <row r="41" spans="2:9" ht="12.75">
      <c r="B41" s="13" t="s">
        <v>41</v>
      </c>
      <c r="C41" s="11"/>
      <c r="D41" s="15">
        <v>7662912</v>
      </c>
      <c r="E41" s="16">
        <v>-450000</v>
      </c>
      <c r="F41" s="15">
        <f>D41+E41</f>
        <v>7212912</v>
      </c>
      <c r="G41" s="16">
        <v>7212912</v>
      </c>
      <c r="H41" s="16">
        <v>7212912</v>
      </c>
      <c r="I41" s="16">
        <f t="shared" si="6"/>
        <v>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9007500</v>
      </c>
      <c r="E43" s="16">
        <v>-3800199.3</v>
      </c>
      <c r="F43" s="15">
        <f t="shared" si="10"/>
        <v>5207300.7</v>
      </c>
      <c r="G43" s="16">
        <v>5207300.7</v>
      </c>
      <c r="H43" s="16">
        <v>4999019</v>
      </c>
      <c r="I43" s="16">
        <f t="shared" si="6"/>
        <v>0</v>
      </c>
    </row>
    <row r="44" spans="2:9" ht="12.75">
      <c r="B44" s="13" t="s">
        <v>44</v>
      </c>
      <c r="C44" s="11"/>
      <c r="D44" s="15">
        <v>22779440</v>
      </c>
      <c r="E44" s="16">
        <v>12161636.21</v>
      </c>
      <c r="F44" s="15">
        <f t="shared" si="10"/>
        <v>34941076.21</v>
      </c>
      <c r="G44" s="16">
        <v>34941076.21</v>
      </c>
      <c r="H44" s="16">
        <v>34788872.44</v>
      </c>
      <c r="I44" s="16">
        <f t="shared" si="6"/>
        <v>0</v>
      </c>
    </row>
    <row r="45" spans="2:9" ht="12.75">
      <c r="B45" s="13" t="s">
        <v>45</v>
      </c>
      <c r="C45" s="11"/>
      <c r="D45" s="15">
        <v>6610454.55</v>
      </c>
      <c r="E45" s="16">
        <v>-250966.55</v>
      </c>
      <c r="F45" s="15">
        <f t="shared" si="10"/>
        <v>6359488</v>
      </c>
      <c r="G45" s="16">
        <v>6359488</v>
      </c>
      <c r="H45" s="16">
        <v>6359488</v>
      </c>
      <c r="I45" s="16">
        <f t="shared" si="6"/>
        <v>0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26" t="s">
        <v>50</v>
      </c>
      <c r="C50" s="27"/>
      <c r="D50" s="15">
        <f aca="true" t="shared" si="11" ref="D50:I50">SUM(D51:D59)</f>
        <v>2051000</v>
      </c>
      <c r="E50" s="15">
        <f t="shared" si="11"/>
        <v>-1692427.5</v>
      </c>
      <c r="F50" s="15">
        <f t="shared" si="11"/>
        <v>358572.5</v>
      </c>
      <c r="G50" s="15">
        <f t="shared" si="11"/>
        <v>358572.5</v>
      </c>
      <c r="H50" s="15">
        <f t="shared" si="11"/>
        <v>106302.98</v>
      </c>
      <c r="I50" s="15">
        <f t="shared" si="11"/>
        <v>0</v>
      </c>
    </row>
    <row r="51" spans="2:9" ht="12.75">
      <c r="B51" s="13" t="s">
        <v>51</v>
      </c>
      <c r="C51" s="11"/>
      <c r="D51" s="15">
        <v>350000</v>
      </c>
      <c r="E51" s="16">
        <v>-284062.7</v>
      </c>
      <c r="F51" s="15">
        <f t="shared" si="10"/>
        <v>65937.29999999999</v>
      </c>
      <c r="G51" s="16">
        <v>65937.3</v>
      </c>
      <c r="H51" s="16">
        <v>55587.78</v>
      </c>
      <c r="I51" s="16">
        <f t="shared" si="6"/>
        <v>0</v>
      </c>
    </row>
    <row r="52" spans="2:9" ht="12.75">
      <c r="B52" s="13" t="s">
        <v>52</v>
      </c>
      <c r="C52" s="11"/>
      <c r="D52" s="15">
        <v>80000</v>
      </c>
      <c r="E52" s="16">
        <v>-72784.8</v>
      </c>
      <c r="F52" s="15">
        <f t="shared" si="10"/>
        <v>7215.199999999997</v>
      </c>
      <c r="G52" s="16">
        <v>7215.2</v>
      </c>
      <c r="H52" s="16">
        <v>7215.2</v>
      </c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>
        <v>250000</v>
      </c>
      <c r="E54" s="16">
        <v>-250000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471000</v>
      </c>
      <c r="E56" s="16">
        <v>-185580</v>
      </c>
      <c r="F56" s="15">
        <f t="shared" si="10"/>
        <v>285420</v>
      </c>
      <c r="G56" s="16">
        <v>285420</v>
      </c>
      <c r="H56" s="16">
        <v>43500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>
        <v>900000</v>
      </c>
      <c r="E59" s="16">
        <v>-900000</v>
      </c>
      <c r="F59" s="15">
        <f t="shared" si="10"/>
        <v>0</v>
      </c>
      <c r="G59" s="16">
        <v>0</v>
      </c>
      <c r="H59" s="16">
        <v>0</v>
      </c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3000000</v>
      </c>
      <c r="E60" s="15">
        <f>SUM(E61:E63)</f>
        <v>-3000000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>
        <v>3000000</v>
      </c>
      <c r="E61" s="16">
        <v>-3000000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26" t="s">
        <v>64</v>
      </c>
      <c r="C64" s="27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300000</v>
      </c>
      <c r="E77" s="15">
        <f>SUM(E78:E84)</f>
        <v>-300000</v>
      </c>
      <c r="F77" s="15">
        <f>SUM(F78:F84)</f>
        <v>0</v>
      </c>
      <c r="G77" s="15">
        <f>SUM(G78:G84)</f>
        <v>0</v>
      </c>
      <c r="H77" s="15">
        <f>SUM(H78:H84)</f>
        <v>0</v>
      </c>
      <c r="I77" s="16">
        <f t="shared" si="6"/>
        <v>0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300000</v>
      </c>
      <c r="E84" s="16">
        <v>-300000</v>
      </c>
      <c r="F84" s="15">
        <f t="shared" si="10"/>
        <v>0</v>
      </c>
      <c r="G84" s="16">
        <v>0</v>
      </c>
      <c r="H84" s="16">
        <v>0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124706508</v>
      </c>
      <c r="E86" s="21">
        <f>E87+E105+E95+E115+E125+E135+E139+E148+E152</f>
        <v>56838759.769999996</v>
      </c>
      <c r="F86" s="21">
        <f t="shared" si="12"/>
        <v>181545267.77</v>
      </c>
      <c r="G86" s="21">
        <f>G87+G105+G95+G115+G125+G135+G139+G148+G152</f>
        <v>148940953.73000002</v>
      </c>
      <c r="H86" s="21">
        <f>H87+H105+H95+H115+H125+H135+H139+H148+H152</f>
        <v>147826409.81</v>
      </c>
      <c r="I86" s="21">
        <f t="shared" si="12"/>
        <v>32604314.039999984</v>
      </c>
    </row>
    <row r="87" spans="2:9" ht="12.75">
      <c r="B87" s="3" t="s">
        <v>12</v>
      </c>
      <c r="C87" s="9"/>
      <c r="D87" s="15">
        <f>SUM(D88:D94)</f>
        <v>892000</v>
      </c>
      <c r="E87" s="15">
        <f>SUM(E88:E94)</f>
        <v>-258143.01</v>
      </c>
      <c r="F87" s="15">
        <f>SUM(F88:F94)</f>
        <v>633856.99</v>
      </c>
      <c r="G87" s="15">
        <f>SUM(G88:G94)</f>
        <v>633856.99</v>
      </c>
      <c r="H87" s="15">
        <f>SUM(H88:H94)</f>
        <v>633856.99</v>
      </c>
      <c r="I87" s="16">
        <f aca="true" t="shared" si="13" ref="I87:I150">F87-G87</f>
        <v>0</v>
      </c>
    </row>
    <row r="88" spans="2:9" ht="12.75">
      <c r="B88" s="13" t="s">
        <v>13</v>
      </c>
      <c r="C88" s="11"/>
      <c r="D88" s="15"/>
      <c r="E88" s="16"/>
      <c r="F88" s="15">
        <f aca="true" t="shared" si="14" ref="F88:F104">D88+E88</f>
        <v>0</v>
      </c>
      <c r="G88" s="16"/>
      <c r="H88" s="16"/>
      <c r="I88" s="16">
        <f t="shared" si="13"/>
        <v>0</v>
      </c>
    </row>
    <row r="89" spans="2:9" ht="12.7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16</v>
      </c>
      <c r="C91" s="11"/>
      <c r="D91" s="15">
        <v>400000</v>
      </c>
      <c r="E91" s="16">
        <v>-209143.01</v>
      </c>
      <c r="F91" s="15">
        <f t="shared" si="14"/>
        <v>190856.99</v>
      </c>
      <c r="G91" s="16">
        <v>190856.99</v>
      </c>
      <c r="H91" s="16">
        <v>190856.99</v>
      </c>
      <c r="I91" s="16">
        <f t="shared" si="13"/>
        <v>0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>
        <v>492000</v>
      </c>
      <c r="E94" s="16">
        <v>-49000</v>
      </c>
      <c r="F94" s="15">
        <f t="shared" si="14"/>
        <v>443000</v>
      </c>
      <c r="G94" s="16">
        <v>443000</v>
      </c>
      <c r="H94" s="16">
        <v>443000</v>
      </c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6702696.8</v>
      </c>
      <c r="E95" s="15">
        <f>SUM(E96:E104)</f>
        <v>-1782858.99</v>
      </c>
      <c r="F95" s="15">
        <f>SUM(F96:F104)</f>
        <v>4919837.81</v>
      </c>
      <c r="G95" s="15">
        <f>SUM(G96:G104)</f>
        <v>4908884.96</v>
      </c>
      <c r="H95" s="15">
        <f>SUM(H96:H104)</f>
        <v>4908884.96</v>
      </c>
      <c r="I95" s="16">
        <f t="shared" si="13"/>
        <v>10952.849999999627</v>
      </c>
    </row>
    <row r="96" spans="2:9" ht="12.75">
      <c r="B96" s="13" t="s">
        <v>21</v>
      </c>
      <c r="C96" s="11"/>
      <c r="D96" s="15">
        <v>621480</v>
      </c>
      <c r="E96" s="16">
        <v>40681.03</v>
      </c>
      <c r="F96" s="15">
        <f t="shared" si="14"/>
        <v>662161.03</v>
      </c>
      <c r="G96" s="16">
        <v>654836.37</v>
      </c>
      <c r="H96" s="16">
        <v>654836.37</v>
      </c>
      <c r="I96" s="16">
        <f t="shared" si="13"/>
        <v>7324.660000000033</v>
      </c>
    </row>
    <row r="97" spans="2:9" ht="12.75">
      <c r="B97" s="13" t="s">
        <v>22</v>
      </c>
      <c r="C97" s="11"/>
      <c r="D97" s="15">
        <v>935101.8</v>
      </c>
      <c r="E97" s="16">
        <v>-935101.8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800000</v>
      </c>
      <c r="E99" s="16">
        <v>894893.4</v>
      </c>
      <c r="F99" s="15">
        <f t="shared" si="14"/>
        <v>1694893.4</v>
      </c>
      <c r="G99" s="16">
        <v>1694893.4</v>
      </c>
      <c r="H99" s="16">
        <v>1694893.4</v>
      </c>
      <c r="I99" s="16">
        <f t="shared" si="13"/>
        <v>0</v>
      </c>
    </row>
    <row r="100" spans="2:9" ht="12.75">
      <c r="B100" s="13" t="s">
        <v>25</v>
      </c>
      <c r="C100" s="11"/>
      <c r="D100" s="15">
        <v>1100000</v>
      </c>
      <c r="E100" s="16">
        <v>-856632</v>
      </c>
      <c r="F100" s="15">
        <f t="shared" si="14"/>
        <v>243368</v>
      </c>
      <c r="G100" s="16">
        <v>243368</v>
      </c>
      <c r="H100" s="16">
        <v>243368</v>
      </c>
      <c r="I100" s="16">
        <f t="shared" si="13"/>
        <v>0</v>
      </c>
    </row>
    <row r="101" spans="2:9" ht="12.75">
      <c r="B101" s="13" t="s">
        <v>26</v>
      </c>
      <c r="C101" s="11"/>
      <c r="D101" s="15">
        <v>2457020</v>
      </c>
      <c r="E101" s="16">
        <v>-268716.3</v>
      </c>
      <c r="F101" s="15">
        <f t="shared" si="14"/>
        <v>2188303.7</v>
      </c>
      <c r="G101" s="16">
        <v>2184675.55</v>
      </c>
      <c r="H101" s="16">
        <v>2184675.55</v>
      </c>
      <c r="I101" s="16">
        <f t="shared" si="13"/>
        <v>3628.1500000003725</v>
      </c>
    </row>
    <row r="102" spans="2:9" ht="12.75">
      <c r="B102" s="13" t="s">
        <v>27</v>
      </c>
      <c r="C102" s="11"/>
      <c r="D102" s="15">
        <v>511000</v>
      </c>
      <c r="E102" s="16">
        <v>-451000</v>
      </c>
      <c r="F102" s="15">
        <f t="shared" si="14"/>
        <v>60000</v>
      </c>
      <c r="G102" s="16">
        <v>59999.96</v>
      </c>
      <c r="H102" s="16">
        <v>59999.96</v>
      </c>
      <c r="I102" s="16">
        <f t="shared" si="13"/>
        <v>0.040000000000873115</v>
      </c>
    </row>
    <row r="103" spans="2:9" ht="12.75">
      <c r="B103" s="13" t="s">
        <v>28</v>
      </c>
      <c r="C103" s="11"/>
      <c r="D103" s="15">
        <v>35000</v>
      </c>
      <c r="E103" s="16">
        <v>-35000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.75">
      <c r="B104" s="13" t="s">
        <v>29</v>
      </c>
      <c r="C104" s="11"/>
      <c r="D104" s="15">
        <v>243095</v>
      </c>
      <c r="E104" s="16">
        <v>-171983.32</v>
      </c>
      <c r="F104" s="15">
        <f t="shared" si="14"/>
        <v>71111.68</v>
      </c>
      <c r="G104" s="16">
        <v>71111.68</v>
      </c>
      <c r="H104" s="16">
        <v>71111.68</v>
      </c>
      <c r="I104" s="16">
        <f t="shared" si="13"/>
        <v>0</v>
      </c>
    </row>
    <row r="105" spans="2:9" ht="12.75">
      <c r="B105" s="3" t="s">
        <v>30</v>
      </c>
      <c r="C105" s="9"/>
      <c r="D105" s="15">
        <f>SUM(D106:D114)</f>
        <v>26604978.99</v>
      </c>
      <c r="E105" s="15">
        <f>SUM(E106:E114)</f>
        <v>3908108.73</v>
      </c>
      <c r="F105" s="15">
        <f>SUM(F106:F114)</f>
        <v>30513087.72</v>
      </c>
      <c r="G105" s="15">
        <f>SUM(G106:G114)</f>
        <v>30490268.230000004</v>
      </c>
      <c r="H105" s="15">
        <f>SUM(H106:H114)</f>
        <v>30490268.230000004</v>
      </c>
      <c r="I105" s="16">
        <f t="shared" si="13"/>
        <v>22819.489999994636</v>
      </c>
    </row>
    <row r="106" spans="2:9" ht="12.75">
      <c r="B106" s="13" t="s">
        <v>31</v>
      </c>
      <c r="C106" s="11"/>
      <c r="D106" s="15">
        <v>21748407.2</v>
      </c>
      <c r="E106" s="16">
        <v>3637871</v>
      </c>
      <c r="F106" s="16">
        <f>D106+E106</f>
        <v>25386278.2</v>
      </c>
      <c r="G106" s="16">
        <v>25386210.71</v>
      </c>
      <c r="H106" s="16">
        <v>25386210.71</v>
      </c>
      <c r="I106" s="16">
        <f t="shared" si="13"/>
        <v>67.48999999836087</v>
      </c>
    </row>
    <row r="107" spans="2:9" ht="12.75">
      <c r="B107" s="13" t="s">
        <v>32</v>
      </c>
      <c r="C107" s="11"/>
      <c r="D107" s="15">
        <v>3156672</v>
      </c>
      <c r="E107" s="16">
        <v>-1247524.08</v>
      </c>
      <c r="F107" s="16">
        <f aca="true" t="shared" si="15" ref="F107:F114">D107+E107</f>
        <v>1909147.92</v>
      </c>
      <c r="G107" s="16">
        <v>1909147.92</v>
      </c>
      <c r="H107" s="16">
        <v>1909147.92</v>
      </c>
      <c r="I107" s="16">
        <f t="shared" si="13"/>
        <v>0</v>
      </c>
    </row>
    <row r="108" spans="2:9" ht="12.75">
      <c r="B108" s="13" t="s">
        <v>33</v>
      </c>
      <c r="C108" s="11"/>
      <c r="D108" s="15">
        <v>1125000</v>
      </c>
      <c r="E108" s="16">
        <v>731110.21</v>
      </c>
      <c r="F108" s="16">
        <f t="shared" si="15"/>
        <v>1856110.21</v>
      </c>
      <c r="G108" s="16">
        <v>1833358.21</v>
      </c>
      <c r="H108" s="16">
        <v>1833358.21</v>
      </c>
      <c r="I108" s="16">
        <f t="shared" si="13"/>
        <v>22752</v>
      </c>
    </row>
    <row r="109" spans="2:9" ht="12.75">
      <c r="B109" s="13" t="s">
        <v>34</v>
      </c>
      <c r="C109" s="11"/>
      <c r="D109" s="15">
        <v>2000</v>
      </c>
      <c r="E109" s="16">
        <v>11071.26</v>
      </c>
      <c r="F109" s="16">
        <f t="shared" si="15"/>
        <v>13071.26</v>
      </c>
      <c r="G109" s="16">
        <v>13071.26</v>
      </c>
      <c r="H109" s="16">
        <v>13071.26</v>
      </c>
      <c r="I109" s="16">
        <f t="shared" si="13"/>
        <v>0</v>
      </c>
    </row>
    <row r="110" spans="2:9" ht="12.75">
      <c r="B110" s="13" t="s">
        <v>35</v>
      </c>
      <c r="C110" s="11"/>
      <c r="D110" s="15">
        <v>332899.79</v>
      </c>
      <c r="E110" s="16">
        <v>729154.14</v>
      </c>
      <c r="F110" s="16">
        <f t="shared" si="15"/>
        <v>1062053.93</v>
      </c>
      <c r="G110" s="16">
        <v>1062053.93</v>
      </c>
      <c r="H110" s="16">
        <v>1062053.93</v>
      </c>
      <c r="I110" s="16">
        <f t="shared" si="13"/>
        <v>0</v>
      </c>
    </row>
    <row r="111" spans="2:9" ht="12.75">
      <c r="B111" s="13" t="s">
        <v>36</v>
      </c>
      <c r="C111" s="11"/>
      <c r="D111" s="15">
        <v>20000</v>
      </c>
      <c r="E111" s="16">
        <v>-20000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2.7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38</v>
      </c>
      <c r="C113" s="11"/>
      <c r="D113" s="15">
        <v>20000</v>
      </c>
      <c r="E113" s="16">
        <v>82841.2</v>
      </c>
      <c r="F113" s="16">
        <f t="shared" si="15"/>
        <v>102841.2</v>
      </c>
      <c r="G113" s="16">
        <v>102841.2</v>
      </c>
      <c r="H113" s="16">
        <v>102841.2</v>
      </c>
      <c r="I113" s="16">
        <f t="shared" si="13"/>
        <v>0</v>
      </c>
    </row>
    <row r="114" spans="2:9" ht="12.75">
      <c r="B114" s="13" t="s">
        <v>39</v>
      </c>
      <c r="C114" s="11"/>
      <c r="D114" s="15">
        <v>200000</v>
      </c>
      <c r="E114" s="16">
        <v>-16415</v>
      </c>
      <c r="F114" s="16">
        <f t="shared" si="15"/>
        <v>183585</v>
      </c>
      <c r="G114" s="16">
        <v>183585</v>
      </c>
      <c r="H114" s="16">
        <v>183585</v>
      </c>
      <c r="I114" s="16">
        <f t="shared" si="13"/>
        <v>0</v>
      </c>
    </row>
    <row r="115" spans="2:9" ht="25.5" customHeight="1">
      <c r="B115" s="26" t="s">
        <v>40</v>
      </c>
      <c r="C115" s="27"/>
      <c r="D115" s="15">
        <f>SUM(D116:D124)</f>
        <v>565200</v>
      </c>
      <c r="E115" s="15">
        <f>SUM(E116:E124)</f>
        <v>0</v>
      </c>
      <c r="F115" s="15">
        <f>SUM(F116:F124)</f>
        <v>565200</v>
      </c>
      <c r="G115" s="15">
        <f>SUM(G116:G124)</f>
        <v>565200</v>
      </c>
      <c r="H115" s="15">
        <f>SUM(H116:H124)</f>
        <v>565200</v>
      </c>
      <c r="I115" s="16">
        <f t="shared" si="13"/>
        <v>0</v>
      </c>
    </row>
    <row r="116" spans="2:9" ht="12.75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565200</v>
      </c>
      <c r="E119" s="16">
        <v>0</v>
      </c>
      <c r="F119" s="16">
        <f t="shared" si="16"/>
        <v>565200</v>
      </c>
      <c r="G119" s="16">
        <v>565200</v>
      </c>
      <c r="H119" s="16">
        <v>565200</v>
      </c>
      <c r="I119" s="16">
        <f t="shared" si="13"/>
        <v>0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350000</v>
      </c>
      <c r="E125" s="15">
        <f>SUM(E126:E134)</f>
        <v>-339901.47</v>
      </c>
      <c r="F125" s="15">
        <f>SUM(F126:F134)</f>
        <v>10098.530000000028</v>
      </c>
      <c r="G125" s="15">
        <f>SUM(G126:G134)</f>
        <v>10098.53</v>
      </c>
      <c r="H125" s="15">
        <f>SUM(H126:H134)</f>
        <v>10098.53</v>
      </c>
      <c r="I125" s="16">
        <f t="shared" si="13"/>
        <v>2.7284841053187847E-11</v>
      </c>
    </row>
    <row r="126" spans="2:9" ht="12.75">
      <c r="B126" s="13" t="s">
        <v>51</v>
      </c>
      <c r="C126" s="11"/>
      <c r="D126" s="15">
        <v>350000</v>
      </c>
      <c r="E126" s="16">
        <v>-339901.47</v>
      </c>
      <c r="F126" s="16">
        <f>D126+E126</f>
        <v>10098.530000000028</v>
      </c>
      <c r="G126" s="16">
        <v>10098.53</v>
      </c>
      <c r="H126" s="16">
        <v>10098.53</v>
      </c>
      <c r="I126" s="16">
        <f t="shared" si="13"/>
        <v>2.7284841053187847E-11</v>
      </c>
    </row>
    <row r="127" spans="2:9" ht="12.75">
      <c r="B127" s="13" t="s">
        <v>52</v>
      </c>
      <c r="C127" s="11"/>
      <c r="D127" s="15"/>
      <c r="E127" s="16"/>
      <c r="F127" s="16">
        <f aca="true" t="shared" si="17" ref="F127:F134">D127+E127</f>
        <v>0</v>
      </c>
      <c r="G127" s="16"/>
      <c r="H127" s="16"/>
      <c r="I127" s="16">
        <f t="shared" si="13"/>
        <v>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89591632.21</v>
      </c>
      <c r="E135" s="15">
        <f>SUM(E136:E138)</f>
        <v>52921327.93</v>
      </c>
      <c r="F135" s="15">
        <f>SUM(F136:F138)</f>
        <v>142512960.14</v>
      </c>
      <c r="G135" s="15">
        <f>SUM(G136:G138)</f>
        <v>109942418.44</v>
      </c>
      <c r="H135" s="15">
        <f>SUM(H136:H138)</f>
        <v>108827874.52</v>
      </c>
      <c r="I135" s="16">
        <f t="shared" si="13"/>
        <v>32570541.699999988</v>
      </c>
    </row>
    <row r="136" spans="2:9" ht="12.75">
      <c r="B136" s="13" t="s">
        <v>61</v>
      </c>
      <c r="C136" s="11"/>
      <c r="D136" s="15">
        <v>89591632.21</v>
      </c>
      <c r="E136" s="16">
        <v>52921327.93</v>
      </c>
      <c r="F136" s="16">
        <f>D136+E136</f>
        <v>142512960.14</v>
      </c>
      <c r="G136" s="16">
        <v>109942418.44</v>
      </c>
      <c r="H136" s="16">
        <v>108827874.52</v>
      </c>
      <c r="I136" s="16">
        <f t="shared" si="13"/>
        <v>32570541.699999988</v>
      </c>
    </row>
    <row r="137" spans="2:9" ht="12.75">
      <c r="B137" s="13" t="s">
        <v>62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0</v>
      </c>
      <c r="E152" s="15">
        <f>SUM(E153:E159)</f>
        <v>2390226.58</v>
      </c>
      <c r="F152" s="15">
        <f>SUM(F153:F159)</f>
        <v>2390226.58</v>
      </c>
      <c r="G152" s="15">
        <f>SUM(G153:G159)</f>
        <v>2390226.58</v>
      </c>
      <c r="H152" s="15">
        <f>SUM(H153:H159)</f>
        <v>2390226.58</v>
      </c>
      <c r="I152" s="16">
        <f t="shared" si="19"/>
        <v>0</v>
      </c>
    </row>
    <row r="153" spans="2:9" ht="12.75">
      <c r="B153" s="13" t="s">
        <v>78</v>
      </c>
      <c r="C153" s="11"/>
      <c r="D153" s="15">
        <v>0</v>
      </c>
      <c r="E153" s="16">
        <v>2338128.23</v>
      </c>
      <c r="F153" s="16">
        <f>D153+E153</f>
        <v>2338128.23</v>
      </c>
      <c r="G153" s="16">
        <v>2338128.23</v>
      </c>
      <c r="H153" s="16">
        <v>2338128.23</v>
      </c>
      <c r="I153" s="16">
        <f t="shared" si="19"/>
        <v>0</v>
      </c>
    </row>
    <row r="154" spans="2:9" ht="12.75">
      <c r="B154" s="13" t="s">
        <v>79</v>
      </c>
      <c r="C154" s="11"/>
      <c r="D154" s="15">
        <v>0</v>
      </c>
      <c r="E154" s="16">
        <v>52098.35</v>
      </c>
      <c r="F154" s="16">
        <f aca="true" t="shared" si="20" ref="F154:F159">D154+E154</f>
        <v>52098.35</v>
      </c>
      <c r="G154" s="16">
        <v>52098.35</v>
      </c>
      <c r="H154" s="16">
        <v>52098.35</v>
      </c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/>
      <c r="E159" s="16"/>
      <c r="F159" s="16">
        <f t="shared" si="20"/>
        <v>0</v>
      </c>
      <c r="G159" s="16"/>
      <c r="H159" s="16"/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275663047</v>
      </c>
      <c r="E161" s="14">
        <f t="shared" si="21"/>
        <v>61011101.839999996</v>
      </c>
      <c r="F161" s="14">
        <f t="shared" si="21"/>
        <v>336674148.84000003</v>
      </c>
      <c r="G161" s="14">
        <f t="shared" si="21"/>
        <v>302489217.61</v>
      </c>
      <c r="H161" s="14">
        <f t="shared" si="21"/>
        <v>299199167.5</v>
      </c>
      <c r="I161" s="14">
        <f t="shared" si="21"/>
        <v>34184931.22999999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</sheetData>
  <sheetProtection/>
  <mergeCells count="13">
    <mergeCell ref="B2:I2"/>
    <mergeCell ref="B4:I4"/>
    <mergeCell ref="B5:I5"/>
    <mergeCell ref="B6:I6"/>
    <mergeCell ref="B7:I7"/>
    <mergeCell ref="D8:H9"/>
    <mergeCell ref="B3:I3"/>
    <mergeCell ref="B40:C40"/>
    <mergeCell ref="B50:C50"/>
    <mergeCell ref="B64:C64"/>
    <mergeCell ref="B115:C115"/>
    <mergeCell ref="B8:C10"/>
    <mergeCell ref="I8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Tesoreria-contabilid</cp:lastModifiedBy>
  <cp:lastPrinted>2016-12-20T19:53:14Z</cp:lastPrinted>
  <dcterms:created xsi:type="dcterms:W3CDTF">2016-10-11T20:25:15Z</dcterms:created>
  <dcterms:modified xsi:type="dcterms:W3CDTF">2023-01-26T21:32:27Z</dcterms:modified>
  <cp:category/>
  <cp:version/>
  <cp:contentType/>
  <cp:contentStatus/>
</cp:coreProperties>
</file>