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<sst xmlns="http://schemas.openxmlformats.org/spreadsheetml/2006/main" count="76" uniqueCount="76">
  <si>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</si>
  <si>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</si>
  <si>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</si>
  <si>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</si>
  <si>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</si>
  <si>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</si>
  <si>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</si>
  <si>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</si>
  <si>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</si>
  <si>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</si>
  <si>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</si>
  <si>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</si>
  <si>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</si>
  <si>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</si>
  <si>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</si>
  <si>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</si>
  <si>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</si>
  <si>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</si>
  <si>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</si>
  <si>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</si>
  <si>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</si>
  <si>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</si>
  <si>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</si>
  <si>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</si>
  <si>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</si>
  <si>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</si>
  <si>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</si>
  <si>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</si>
  <si>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</si>
  <si>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</si>
  <si>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</si>
  <si>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</si>
  <si>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</si>
  <si>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</si>
  <si>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</si>
  <si>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</si>
  <si>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</si>
  <si>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</si>
  <si>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</si>
  <si>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</si>
  <si>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</si>
  <si>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</si>
  <si>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</si>
  <si>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</si>
  <si>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</si>
  <si>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</si>
  <si>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</si>
  <si>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</si>
  <si>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</si>
  <si>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</si>
  <si>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</si>
  <si>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</si>
  <si>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</si>
  <si>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</si>
  <si>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</si>
  <si>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</si>
  <si>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</si>
  <si>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</si>
  <si>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</si>
  <si>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</si>
  <si>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</si>
  <si>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</si>
  <si>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</si>
  <si>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</si>
  <si>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</si>
  <si>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</si>
  <si>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</si>
  <si>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</si>
  <si>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</si>
  <si>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</si>
  <si>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</si>
  <si>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</si>
  <si>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</si>
  <si>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</si>
  <si>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31 de Marzo de 2023 (b)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</si>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</sst>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79" sqref="K7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8" t="s">
        <v>73</v>
      </c>
      <c r="C2" s="39"/>
      <c r="D2" s="39"/>
      <c r="E2" s="39"/>
      <c r="F2" s="39"/>
      <c r="G2" s="39"/>
      <c r="H2" s="40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2.75">
      <c r="B5" s="33" t="s">
        <v>1</v>
      </c>
      <c r="C5" s="34"/>
      <c r="D5" s="34"/>
      <c r="E5" s="34"/>
      <c r="F5" s="34"/>
      <c r="G5" s="34"/>
      <c r="H5" s="35"/>
    </row>
    <row r="6" spans="2:8" ht="13.5" thickBot="1">
      <c r="B6" s="41" t="s">
        <v>75</v>
      </c>
      <c r="C6" s="42"/>
      <c r="D6" s="42"/>
      <c r="E6" s="42"/>
      <c r="F6" s="42"/>
      <c r="G6" s="42"/>
      <c r="H6" s="43"/>
    </row>
    <row r="7" spans="2:8" ht="13.5" thickBot="1">
      <c r="B7" s="15"/>
      <c r="C7" s="44" t="s">
        <v>2</v>
      </c>
      <c r="D7" s="45"/>
      <c r="E7" s="45"/>
      <c r="F7" s="45"/>
      <c r="G7" s="46"/>
      <c r="H7" s="30" t="s">
        <v>3</v>
      </c>
    </row>
    <row r="8" spans="2:8" ht="12.75">
      <c r="B8" s="16" t="s">
        <v>4</v>
      </c>
      <c r="C8" s="30" t="s">
        <v>6</v>
      </c>
      <c r="D8" s="36" t="s">
        <v>7</v>
      </c>
      <c r="E8" s="30" t="s">
        <v>8</v>
      </c>
      <c r="F8" s="30" t="s">
        <v>9</v>
      </c>
      <c r="G8" s="30" t="s">
        <v>10</v>
      </c>
      <c r="H8" s="31"/>
    </row>
    <row r="9" spans="2:8" ht="13.5" thickBot="1">
      <c r="B9" s="17" t="s">
        <v>5</v>
      </c>
      <c r="C9" s="32"/>
      <c r="D9" s="37"/>
      <c r="E9" s="32"/>
      <c r="F9" s="32"/>
      <c r="G9" s="32"/>
      <c r="H9" s="32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>
        <v>3464014</v>
      </c>
      <c r="D11" s="4">
        <v>0</v>
      </c>
      <c r="E11" s="3">
        <f>C11+D11</f>
        <v>3464014</v>
      </c>
      <c r="F11" s="4">
        <v>2445867</v>
      </c>
      <c r="G11" s="4">
        <v>2445867</v>
      </c>
      <c r="H11" s="3">
        <f>G11-C11</f>
        <v>-1018147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>
        <v>5949121</v>
      </c>
      <c r="D14" s="4">
        <v>0</v>
      </c>
      <c r="E14" s="3">
        <f t="shared" si="0"/>
        <v>5949121</v>
      </c>
      <c r="F14" s="4">
        <v>2028701</v>
      </c>
      <c r="G14" s="4">
        <v>2028701</v>
      </c>
      <c r="H14" s="3">
        <f t="shared" si="1"/>
        <v>-3920420</v>
      </c>
    </row>
    <row r="15" spans="2:8" ht="12.75">
      <c r="B15" s="20" t="s">
        <v>16</v>
      </c>
      <c r="C15" s="3">
        <v>334271</v>
      </c>
      <c r="D15" s="4">
        <v>0</v>
      </c>
      <c r="E15" s="3">
        <f t="shared" si="0"/>
        <v>334271</v>
      </c>
      <c r="F15" s="4">
        <v>90074.98</v>
      </c>
      <c r="G15" s="4">
        <v>90074.98</v>
      </c>
      <c r="H15" s="3">
        <f t="shared" si="1"/>
        <v>-244196.02000000002</v>
      </c>
    </row>
    <row r="16" spans="2:8" ht="12.75">
      <c r="B16" s="20" t="s">
        <v>17</v>
      </c>
      <c r="C16" s="3">
        <v>3371526</v>
      </c>
      <c r="D16" s="4">
        <v>0</v>
      </c>
      <c r="E16" s="3">
        <f t="shared" si="0"/>
        <v>3371526</v>
      </c>
      <c r="F16" s="4">
        <v>1020310.09</v>
      </c>
      <c r="G16" s="4">
        <v>1020310.09</v>
      </c>
      <c r="H16" s="3">
        <f t="shared" si="1"/>
        <v>-2351215.91</v>
      </c>
    </row>
    <row r="17" spans="2:8" ht="12.75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4" t="s">
        <v>68</v>
      </c>
      <c r="C18" s="3">
        <f aca="true" t="shared" si="2" ref="C18:H18">SUM(C19:C29)</f>
        <v>130001618</v>
      </c>
      <c r="D18" s="5">
        <f t="shared" si="2"/>
        <v>0</v>
      </c>
      <c r="E18" s="5">
        <f t="shared" si="2"/>
        <v>130001618</v>
      </c>
      <c r="F18" s="5">
        <f t="shared" si="2"/>
        <v>36046457.25</v>
      </c>
      <c r="G18" s="5">
        <f t="shared" si="2"/>
        <v>36046457.25</v>
      </c>
      <c r="H18" s="5">
        <f t="shared" si="2"/>
        <v>-93955160.75000001</v>
      </c>
    </row>
    <row r="19" spans="2:8" ht="12.75">
      <c r="B19" s="21" t="s">
        <v>18</v>
      </c>
      <c r="C19" s="3">
        <v>71519088</v>
      </c>
      <c r="D19" s="4">
        <v>0</v>
      </c>
      <c r="E19" s="3">
        <f t="shared" si="0"/>
        <v>71519088</v>
      </c>
      <c r="F19" s="4">
        <v>20123985.85</v>
      </c>
      <c r="G19" s="4">
        <v>20123985.85</v>
      </c>
      <c r="H19" s="3">
        <f>G19-C19</f>
        <v>-51395102.15</v>
      </c>
    </row>
    <row r="20" spans="2:8" ht="12.75">
      <c r="B20" s="21" t="s">
        <v>19</v>
      </c>
      <c r="C20" s="3">
        <v>17987887</v>
      </c>
      <c r="D20" s="4">
        <v>0</v>
      </c>
      <c r="E20" s="3">
        <f t="shared" si="0"/>
        <v>17987887</v>
      </c>
      <c r="F20" s="4">
        <v>4163756.16</v>
      </c>
      <c r="G20" s="4">
        <v>4163756.16</v>
      </c>
      <c r="H20" s="3">
        <f aca="true" t="shared" si="3" ref="H20:H41">G20-C20</f>
        <v>-13824130.84</v>
      </c>
    </row>
    <row r="21" spans="2:8" ht="12.75">
      <c r="B21" s="21" t="s">
        <v>20</v>
      </c>
      <c r="C21" s="3">
        <v>3363020</v>
      </c>
      <c r="D21" s="4">
        <v>0</v>
      </c>
      <c r="E21" s="3">
        <f t="shared" si="0"/>
        <v>3363020</v>
      </c>
      <c r="F21" s="4">
        <v>765328.74</v>
      </c>
      <c r="G21" s="4">
        <v>765328.74</v>
      </c>
      <c r="H21" s="3">
        <f t="shared" si="3"/>
        <v>-2597691.26</v>
      </c>
    </row>
    <row r="22" spans="2:8" ht="12.75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1" t="s">
        <v>22</v>
      </c>
      <c r="C23" s="3">
        <v>30505269</v>
      </c>
      <c r="D23" s="4">
        <v>0</v>
      </c>
      <c r="E23" s="3">
        <f t="shared" si="0"/>
        <v>30505269</v>
      </c>
      <c r="F23" s="4">
        <v>8301035.54</v>
      </c>
      <c r="G23" s="4">
        <v>8301035.54</v>
      </c>
      <c r="H23" s="3">
        <f t="shared" si="3"/>
        <v>-22204233.46</v>
      </c>
    </row>
    <row r="24" spans="2:8" ht="25.5">
      <c r="B24" s="22" t="s">
        <v>23</v>
      </c>
      <c r="C24" s="3">
        <v>523646</v>
      </c>
      <c r="D24" s="4">
        <v>0</v>
      </c>
      <c r="E24" s="3">
        <f t="shared" si="0"/>
        <v>523646</v>
      </c>
      <c r="F24" s="4">
        <v>123897.82</v>
      </c>
      <c r="G24" s="4">
        <v>123897.82</v>
      </c>
      <c r="H24" s="3">
        <f t="shared" si="3"/>
        <v>-399748.18</v>
      </c>
    </row>
    <row r="25" spans="2:8" ht="25.5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26</v>
      </c>
      <c r="C27" s="3">
        <v>2050822</v>
      </c>
      <c r="D27" s="4">
        <v>0</v>
      </c>
      <c r="E27" s="3">
        <f t="shared" si="0"/>
        <v>2050822</v>
      </c>
      <c r="F27" s="4">
        <v>483461.99</v>
      </c>
      <c r="G27" s="4">
        <v>483461.99</v>
      </c>
      <c r="H27" s="3">
        <f t="shared" si="3"/>
        <v>-1567360.01</v>
      </c>
    </row>
    <row r="28" spans="2:8" ht="12.75">
      <c r="B28" s="21" t="s">
        <v>27</v>
      </c>
      <c r="C28" s="3">
        <v>4051886</v>
      </c>
      <c r="D28" s="4">
        <v>0</v>
      </c>
      <c r="E28" s="3">
        <f t="shared" si="0"/>
        <v>4051886</v>
      </c>
      <c r="F28" s="4">
        <v>2084986.75</v>
      </c>
      <c r="G28" s="4">
        <v>2084986.75</v>
      </c>
      <c r="H28" s="3">
        <f t="shared" si="3"/>
        <v>-1966899.25</v>
      </c>
    </row>
    <row r="29" spans="2:8" ht="25.5">
      <c r="B29" s="22" t="s">
        <v>28</v>
      </c>
      <c r="C29" s="3">
        <v>0</v>
      </c>
      <c r="D29" s="4">
        <v>0</v>
      </c>
      <c r="E29" s="3">
        <f t="shared" si="0"/>
        <v>0</v>
      </c>
      <c r="F29" s="4">
        <v>4.4</v>
      </c>
      <c r="G29" s="4">
        <v>4.4</v>
      </c>
      <c r="H29" s="3">
        <f t="shared" si="3"/>
        <v>4.4</v>
      </c>
    </row>
    <row r="30" spans="2:8" ht="25.5">
      <c r="B30" s="24" t="s">
        <v>29</v>
      </c>
      <c r="C30" s="3">
        <f aca="true" t="shared" si="4" ref="C30:H30">SUM(C31:C35)</f>
        <v>971662</v>
      </c>
      <c r="D30" s="3">
        <f t="shared" si="4"/>
        <v>0</v>
      </c>
      <c r="E30" s="3">
        <f t="shared" si="4"/>
        <v>971662</v>
      </c>
      <c r="F30" s="3">
        <f t="shared" si="4"/>
        <v>287574.8</v>
      </c>
      <c r="G30" s="3">
        <f t="shared" si="4"/>
        <v>287574.8</v>
      </c>
      <c r="H30" s="3">
        <f t="shared" si="4"/>
        <v>-684087.2</v>
      </c>
    </row>
    <row r="31" spans="2:8" ht="12.7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31</v>
      </c>
      <c r="C32" s="3">
        <v>165733</v>
      </c>
      <c r="D32" s="4">
        <v>0</v>
      </c>
      <c r="E32" s="3">
        <f t="shared" si="0"/>
        <v>165733</v>
      </c>
      <c r="F32" s="4">
        <v>40929.01</v>
      </c>
      <c r="G32" s="4">
        <v>40929.01</v>
      </c>
      <c r="H32" s="3">
        <f t="shared" si="3"/>
        <v>-124803.98999999999</v>
      </c>
    </row>
    <row r="33" spans="2:8" ht="12.75">
      <c r="B33" s="21" t="s">
        <v>32</v>
      </c>
      <c r="C33" s="3">
        <v>713401</v>
      </c>
      <c r="D33" s="4">
        <v>0</v>
      </c>
      <c r="E33" s="3">
        <f t="shared" si="0"/>
        <v>713401</v>
      </c>
      <c r="F33" s="4">
        <v>234014.75</v>
      </c>
      <c r="G33" s="4">
        <v>234014.75</v>
      </c>
      <c r="H33" s="3">
        <f t="shared" si="3"/>
        <v>-479386.25</v>
      </c>
    </row>
    <row r="34" spans="2:8" ht="25.5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34</v>
      </c>
      <c r="C35" s="3">
        <v>92528</v>
      </c>
      <c r="D35" s="4">
        <v>0</v>
      </c>
      <c r="E35" s="3">
        <f t="shared" si="0"/>
        <v>92528</v>
      </c>
      <c r="F35" s="4">
        <v>12631.04</v>
      </c>
      <c r="G35" s="4">
        <v>12631.04</v>
      </c>
      <c r="H35" s="3">
        <f t="shared" si="3"/>
        <v>-79896.95999999999</v>
      </c>
    </row>
    <row r="36" spans="2:8" ht="12.75">
      <c r="B36" s="20" t="s">
        <v>71</v>
      </c>
      <c r="C36" s="3">
        <v>16166636</v>
      </c>
      <c r="D36" s="4">
        <v>0</v>
      </c>
      <c r="E36" s="3">
        <f t="shared" si="0"/>
        <v>16166636</v>
      </c>
      <c r="F36" s="4">
        <v>1584011.07</v>
      </c>
      <c r="G36" s="4">
        <v>1584011.07</v>
      </c>
      <c r="H36" s="3">
        <f t="shared" si="3"/>
        <v>-14582624.93</v>
      </c>
    </row>
    <row r="37" spans="2:8" ht="12.75">
      <c r="B37" s="20" t="s">
        <v>35</v>
      </c>
      <c r="C37" s="3">
        <f aca="true" t="shared" si="5" ref="C37:H37">C38</f>
        <v>736295</v>
      </c>
      <c r="D37" s="3">
        <f t="shared" si="5"/>
        <v>2606430</v>
      </c>
      <c r="E37" s="3">
        <f t="shared" si="5"/>
        <v>3342725</v>
      </c>
      <c r="F37" s="3">
        <f t="shared" si="5"/>
        <v>2389279</v>
      </c>
      <c r="G37" s="3">
        <f t="shared" si="5"/>
        <v>2389279</v>
      </c>
      <c r="H37" s="3">
        <f t="shared" si="5"/>
        <v>1652984</v>
      </c>
    </row>
    <row r="38" spans="2:8" ht="12.75">
      <c r="B38" s="21" t="s">
        <v>36</v>
      </c>
      <c r="C38" s="3">
        <v>736295</v>
      </c>
      <c r="D38" s="4">
        <v>2606430</v>
      </c>
      <c r="E38" s="3">
        <f t="shared" si="0"/>
        <v>3342725</v>
      </c>
      <c r="F38" s="4">
        <v>2389279</v>
      </c>
      <c r="G38" s="4">
        <v>2389279</v>
      </c>
      <c r="H38" s="3">
        <f t="shared" si="3"/>
        <v>1652984</v>
      </c>
    </row>
    <row r="39" spans="2:8" ht="12.75">
      <c r="B39" s="20" t="s">
        <v>37</v>
      </c>
      <c r="C39" s="3">
        <f aca="true" t="shared" si="6" ref="C39:H39">C40+C41</f>
        <v>10685121</v>
      </c>
      <c r="D39" s="3">
        <f t="shared" si="6"/>
        <v>0</v>
      </c>
      <c r="E39" s="3">
        <f t="shared" si="6"/>
        <v>10685121</v>
      </c>
      <c r="F39" s="3">
        <f t="shared" si="6"/>
        <v>2002254.97</v>
      </c>
      <c r="G39" s="3">
        <f t="shared" si="6"/>
        <v>2002254.97</v>
      </c>
      <c r="H39" s="3">
        <f t="shared" si="6"/>
        <v>-8682866.03</v>
      </c>
    </row>
    <row r="40" spans="2:8" ht="12.75">
      <c r="B40" s="21" t="s">
        <v>38</v>
      </c>
      <c r="C40" s="3">
        <v>10685121</v>
      </c>
      <c r="D40" s="4">
        <v>0</v>
      </c>
      <c r="E40" s="3">
        <f t="shared" si="0"/>
        <v>10685121</v>
      </c>
      <c r="F40" s="4">
        <v>2002254.97</v>
      </c>
      <c r="G40" s="4">
        <v>2002254.97</v>
      </c>
      <c r="H40" s="3">
        <f t="shared" si="3"/>
        <v>-8682866.03</v>
      </c>
    </row>
    <row r="41" spans="2:8" ht="12.75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69</v>
      </c>
      <c r="C43" s="12">
        <f aca="true" t="shared" si="7" ref="C43:H43">C11+C12+C13+C14+C15+C16+C17+C18+C30+C36+C37+C39</f>
        <v>171680264</v>
      </c>
      <c r="D43" s="8">
        <f t="shared" si="7"/>
        <v>2606430</v>
      </c>
      <c r="E43" s="8">
        <f t="shared" si="7"/>
        <v>174286694</v>
      </c>
      <c r="F43" s="8">
        <f t="shared" si="7"/>
        <v>47894530.16</v>
      </c>
      <c r="G43" s="8">
        <f t="shared" si="7"/>
        <v>47894530.16</v>
      </c>
      <c r="H43" s="8">
        <f t="shared" si="7"/>
        <v>-123785733.84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40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41</v>
      </c>
      <c r="C47" s="3"/>
      <c r="D47" s="4"/>
      <c r="E47" s="3"/>
      <c r="F47" s="4"/>
      <c r="G47" s="4"/>
      <c r="H47" s="3"/>
    </row>
    <row r="48" spans="2:8" ht="12.75">
      <c r="B48" s="20" t="s">
        <v>42</v>
      </c>
      <c r="C48" s="3">
        <f aca="true" t="shared" si="8" ref="C48:H48">SUM(C49:C56)</f>
        <v>157255538</v>
      </c>
      <c r="D48" s="3">
        <f t="shared" si="8"/>
        <v>0</v>
      </c>
      <c r="E48" s="3">
        <f t="shared" si="8"/>
        <v>157255538</v>
      </c>
      <c r="F48" s="3">
        <f t="shared" si="8"/>
        <v>44712182.22</v>
      </c>
      <c r="G48" s="3">
        <f t="shared" si="8"/>
        <v>44712182.22</v>
      </c>
      <c r="H48" s="3">
        <f t="shared" si="8"/>
        <v>-112543355.78</v>
      </c>
    </row>
    <row r="49" spans="2:8" ht="25.5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45</v>
      </c>
      <c r="C51" s="3">
        <v>117713587</v>
      </c>
      <c r="D51" s="4">
        <v>0</v>
      </c>
      <c r="E51" s="3">
        <f t="shared" si="9"/>
        <v>117713587</v>
      </c>
      <c r="F51" s="4">
        <v>34645513.22</v>
      </c>
      <c r="G51" s="4">
        <v>34645513.22</v>
      </c>
      <c r="H51" s="3">
        <f t="shared" si="10"/>
        <v>-83068073.78</v>
      </c>
    </row>
    <row r="52" spans="2:8" ht="38.25">
      <c r="B52" s="22" t="s">
        <v>46</v>
      </c>
      <c r="C52" s="3">
        <v>37641722</v>
      </c>
      <c r="D52" s="4">
        <v>0</v>
      </c>
      <c r="E52" s="3">
        <f t="shared" si="9"/>
        <v>37641722</v>
      </c>
      <c r="F52" s="4">
        <v>9361449</v>
      </c>
      <c r="G52" s="4">
        <v>9361449</v>
      </c>
      <c r="H52" s="3">
        <f t="shared" si="10"/>
        <v>-28280273</v>
      </c>
    </row>
    <row r="53" spans="2:8" ht="12.75">
      <c r="B53" s="22" t="s">
        <v>47</v>
      </c>
      <c r="C53" s="3">
        <v>1900229</v>
      </c>
      <c r="D53" s="4">
        <v>0</v>
      </c>
      <c r="E53" s="3">
        <f t="shared" si="9"/>
        <v>1900229</v>
      </c>
      <c r="F53" s="4">
        <v>705220</v>
      </c>
      <c r="G53" s="4">
        <v>705220</v>
      </c>
      <c r="H53" s="3">
        <f t="shared" si="10"/>
        <v>-1195009</v>
      </c>
    </row>
    <row r="54" spans="2:8" ht="25.5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4" t="s">
        <v>51</v>
      </c>
      <c r="C57" s="3">
        <f aca="true" t="shared" si="11" ref="C57:H57">SUM(C58:C61)</f>
        <v>1000000</v>
      </c>
      <c r="D57" s="3">
        <f t="shared" si="11"/>
        <v>31896618.47</v>
      </c>
      <c r="E57" s="3">
        <f t="shared" si="11"/>
        <v>32896618.47</v>
      </c>
      <c r="F57" s="3">
        <f t="shared" si="11"/>
        <v>969061.5</v>
      </c>
      <c r="G57" s="3">
        <f t="shared" si="11"/>
        <v>969061.5</v>
      </c>
      <c r="H57" s="3">
        <f t="shared" si="11"/>
        <v>-30938.5</v>
      </c>
    </row>
    <row r="58" spans="2:8" ht="12.7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2" t="s">
        <v>55</v>
      </c>
      <c r="C61" s="3">
        <v>1000000</v>
      </c>
      <c r="D61" s="4">
        <v>31896618.47</v>
      </c>
      <c r="E61" s="3">
        <f t="shared" si="9"/>
        <v>32896618.47</v>
      </c>
      <c r="F61" s="4">
        <v>969061.5</v>
      </c>
      <c r="G61" s="4">
        <v>969061.5</v>
      </c>
      <c r="H61" s="3">
        <f t="shared" si="10"/>
        <v>-30938.5</v>
      </c>
    </row>
    <row r="62" spans="2:8" ht="12.75">
      <c r="B62" s="24" t="s">
        <v>56</v>
      </c>
      <c r="C62" s="3">
        <f aca="true" t="shared" si="12" ref="C62:H62">C63+C64</f>
        <v>806140</v>
      </c>
      <c r="D62" s="3">
        <f t="shared" si="12"/>
        <v>0</v>
      </c>
      <c r="E62" s="3">
        <f t="shared" si="12"/>
        <v>806140</v>
      </c>
      <c r="F62" s="3">
        <f t="shared" si="12"/>
        <v>197752.94</v>
      </c>
      <c r="G62" s="3">
        <f t="shared" si="12"/>
        <v>197752.94</v>
      </c>
      <c r="H62" s="3">
        <f t="shared" si="12"/>
        <v>-608387.06</v>
      </c>
    </row>
    <row r="63" spans="2:8" ht="25.5">
      <c r="B63" s="22" t="s">
        <v>57</v>
      </c>
      <c r="C63" s="3">
        <v>806140</v>
      </c>
      <c r="D63" s="4">
        <v>0</v>
      </c>
      <c r="E63" s="3">
        <f t="shared" si="9"/>
        <v>806140</v>
      </c>
      <c r="F63" s="4">
        <v>197752.94</v>
      </c>
      <c r="G63" s="4">
        <v>197752.94</v>
      </c>
      <c r="H63" s="3">
        <f t="shared" si="10"/>
        <v>-608387.06</v>
      </c>
    </row>
    <row r="64" spans="2:8" ht="12.7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60</v>
      </c>
      <c r="C68" s="12">
        <f aca="true" t="shared" si="13" ref="C68:H68">C48+C57+C62+C65+C66</f>
        <v>159061678</v>
      </c>
      <c r="D68" s="12">
        <f t="shared" si="13"/>
        <v>31896618.47</v>
      </c>
      <c r="E68" s="12">
        <f t="shared" si="13"/>
        <v>190958296.47</v>
      </c>
      <c r="F68" s="12">
        <f t="shared" si="13"/>
        <v>45878996.66</v>
      </c>
      <c r="G68" s="12">
        <f t="shared" si="13"/>
        <v>45878996.66</v>
      </c>
      <c r="H68" s="12">
        <f t="shared" si="13"/>
        <v>-113182681.34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63</v>
      </c>
      <c r="C73" s="12">
        <f aca="true" t="shared" si="15" ref="C73:H73">C43+C68+C70</f>
        <v>330741942</v>
      </c>
      <c r="D73" s="12">
        <f t="shared" si="15"/>
        <v>34503048.47</v>
      </c>
      <c r="E73" s="12">
        <f t="shared" si="15"/>
        <v>365244990.47</v>
      </c>
      <c r="F73" s="12">
        <f t="shared" si="15"/>
        <v>93773526.82</v>
      </c>
      <c r="G73" s="12">
        <f t="shared" si="15"/>
        <v>93773526.82</v>
      </c>
      <c r="H73" s="12">
        <f t="shared" si="15"/>
        <v>-236968415.18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64</v>
      </c>
      <c r="C75" s="3"/>
      <c r="D75" s="4"/>
      <c r="E75" s="3"/>
      <c r="F75" s="4"/>
      <c r="G75" s="4"/>
      <c r="H75" s="3"/>
    </row>
    <row r="76" spans="2:8" ht="25.5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6"/>
      <c r="C79" s="13"/>
      <c r="D79" s="14"/>
      <c r="E79" s="13"/>
      <c r="F79" s="14"/>
      <c r="G79" s="14"/>
      <c r="H79" s="13"/>
    </row>
  </sheetData>
  <sheetProtection/>
  <mergeCells count="12">
    <mergeCell ref="B2:H2"/>
    <mergeCell ref="B3:H3"/>
    <mergeCell ref="B4:H4"/>
    <mergeCell ref="B6:H6"/>
    <mergeCell ref="C7:G7"/>
    <mergeCell ref="H7:H9"/>
    <mergeCell ref="B5:H5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2023-04-25T14:58:07Z</cp:lastPrinted>
  <dcterms:created xsi:type="dcterms:W3CDTF">2016-10-11T20:13:05Z</dcterms:created>
  <dcterms:modified xsi:type="dcterms:W3CDTF">2023-04-25T17:09:55Z</dcterms:modified>
  <cp:category/>
  <cp:version/>
  <cp:contentType/>
  <cp:contentStatus/>
</cp:coreProperties>
</file>